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АТО\DATO\Меню для мониторинга\Типовое меню и Календарь питания\"/>
    </mc:Choice>
  </mc:AlternateContent>
  <bookViews>
    <workbookView xWindow="0" yWindow="0" windowWidth="28800" windowHeight="1183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L195" i="1" l="1"/>
  <c r="J195" i="1"/>
  <c r="F195" i="1"/>
  <c r="J194" i="1"/>
  <c r="I194" i="1"/>
  <c r="H194" i="1"/>
  <c r="G194" i="1"/>
  <c r="F194" i="1"/>
  <c r="J184" i="1"/>
  <c r="I184" i="1"/>
  <c r="I195" i="1" s="1"/>
  <c r="H184" i="1"/>
  <c r="H195" i="1" s="1"/>
  <c r="G184" i="1"/>
  <c r="G195" i="1" s="1"/>
  <c r="F184" i="1"/>
  <c r="L176" i="1"/>
  <c r="J176" i="1"/>
  <c r="F176" i="1"/>
  <c r="J175" i="1"/>
  <c r="I175" i="1"/>
  <c r="H175" i="1"/>
  <c r="G175" i="1"/>
  <c r="F175" i="1"/>
  <c r="J165" i="1"/>
  <c r="I165" i="1"/>
  <c r="I176" i="1" s="1"/>
  <c r="H165" i="1"/>
  <c r="H176" i="1" s="1"/>
  <c r="G165" i="1"/>
  <c r="G176" i="1" s="1"/>
  <c r="F165" i="1"/>
  <c r="L157" i="1"/>
  <c r="J157" i="1"/>
  <c r="F157" i="1"/>
  <c r="J156" i="1"/>
  <c r="I156" i="1"/>
  <c r="H156" i="1"/>
  <c r="G156" i="1"/>
  <c r="F156" i="1"/>
  <c r="J146" i="1"/>
  <c r="I146" i="1"/>
  <c r="I157" i="1" s="1"/>
  <c r="H146" i="1"/>
  <c r="H157" i="1" s="1"/>
  <c r="G146" i="1"/>
  <c r="G157" i="1" s="1"/>
  <c r="F146" i="1"/>
  <c r="L138" i="1"/>
  <c r="J138" i="1"/>
  <c r="F138" i="1"/>
  <c r="J137" i="1"/>
  <c r="I137" i="1"/>
  <c r="H137" i="1"/>
  <c r="G137" i="1"/>
  <c r="F137" i="1"/>
  <c r="J127" i="1"/>
  <c r="I127" i="1"/>
  <c r="I138" i="1" s="1"/>
  <c r="H127" i="1"/>
  <c r="H138" i="1" s="1"/>
  <c r="G127" i="1"/>
  <c r="G138" i="1" s="1"/>
  <c r="F127" i="1"/>
  <c r="L119" i="1"/>
  <c r="J119" i="1"/>
  <c r="F119" i="1"/>
  <c r="J118" i="1"/>
  <c r="I118" i="1"/>
  <c r="H118" i="1"/>
  <c r="G118" i="1"/>
  <c r="F118" i="1"/>
  <c r="J108" i="1"/>
  <c r="I108" i="1"/>
  <c r="I119" i="1" s="1"/>
  <c r="H108" i="1"/>
  <c r="H119" i="1" s="1"/>
  <c r="G108" i="1"/>
  <c r="G119" i="1" s="1"/>
  <c r="F108" i="1"/>
  <c r="L100" i="1"/>
  <c r="J99" i="1"/>
  <c r="I99" i="1"/>
  <c r="H99" i="1"/>
  <c r="G99" i="1"/>
  <c r="F99" i="1"/>
  <c r="J89" i="1"/>
  <c r="J100" i="1" s="1"/>
  <c r="I89" i="1"/>
  <c r="I100" i="1" s="1"/>
  <c r="H89" i="1"/>
  <c r="H100" i="1" s="1"/>
  <c r="G89" i="1"/>
  <c r="G100" i="1" s="1"/>
  <c r="F89" i="1"/>
  <c r="F100" i="1" s="1"/>
  <c r="L81" i="1"/>
  <c r="J81" i="1"/>
  <c r="F81" i="1"/>
  <c r="J80" i="1"/>
  <c r="I80" i="1"/>
  <c r="H80" i="1"/>
  <c r="G80" i="1"/>
  <c r="F80" i="1"/>
  <c r="J70" i="1"/>
  <c r="I70" i="1"/>
  <c r="I81" i="1" s="1"/>
  <c r="H70" i="1"/>
  <c r="H81" i="1" s="1"/>
  <c r="G70" i="1"/>
  <c r="G81" i="1" s="1"/>
  <c r="F70" i="1"/>
  <c r="L62" i="1"/>
  <c r="J62" i="1"/>
  <c r="F62" i="1"/>
  <c r="J61" i="1"/>
  <c r="I61" i="1"/>
  <c r="H61" i="1"/>
  <c r="G61" i="1"/>
  <c r="F61" i="1"/>
  <c r="J51" i="1"/>
  <c r="I51" i="1"/>
  <c r="I62" i="1" s="1"/>
  <c r="H51" i="1"/>
  <c r="G51" i="1"/>
  <c r="F51" i="1"/>
  <c r="L43" i="1"/>
  <c r="J43" i="1"/>
  <c r="F43" i="1"/>
  <c r="J42" i="1"/>
  <c r="I42" i="1"/>
  <c r="H42" i="1"/>
  <c r="G42" i="1"/>
  <c r="F42" i="1"/>
  <c r="J32" i="1"/>
  <c r="I32" i="1"/>
  <c r="I43" i="1" s="1"/>
  <c r="H32" i="1"/>
  <c r="H43" i="1" s="1"/>
  <c r="G32" i="1"/>
  <c r="G43" i="1" s="1"/>
  <c r="F32" i="1"/>
  <c r="L24" i="1"/>
  <c r="L196" i="1" s="1"/>
  <c r="F24" i="1"/>
  <c r="J23" i="1"/>
  <c r="I23" i="1"/>
  <c r="H23" i="1"/>
  <c r="G23" i="1"/>
  <c r="F23" i="1"/>
  <c r="J13" i="1"/>
  <c r="J24" i="1" s="1"/>
  <c r="I13" i="1"/>
  <c r="I24" i="1" s="1"/>
  <c r="H13" i="1"/>
  <c r="H24" i="1" s="1"/>
  <c r="G13" i="1"/>
  <c r="G24" i="1" s="1"/>
  <c r="F13" i="1"/>
  <c r="J196" i="1" l="1"/>
  <c r="F196" i="1"/>
  <c r="H62" i="1"/>
  <c r="H196" i="1"/>
  <c r="G62" i="1"/>
  <c r="I196" i="1"/>
  <c r="G196" i="1"/>
  <c r="B195" i="1" l="1"/>
  <c r="A195" i="1"/>
  <c r="B185" i="1"/>
  <c r="A18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19" i="1"/>
  <c r="A119" i="1"/>
  <c r="B109" i="1"/>
  <c r="A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</calcChain>
</file>

<file path=xl/sharedStrings.xml><?xml version="1.0" encoding="utf-8"?>
<sst xmlns="http://schemas.openxmlformats.org/spreadsheetml/2006/main" count="307" uniqueCount="98">
  <si>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</si>
  <si>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</si>
  <si>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</si>
  <si>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</si>
  <si>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</si>
  <si>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</si>
  <si>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</si>
  <si>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</si>
  <si>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</si>
  <si>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</si>
  <si>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</si>
  <si>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</si>
  <si>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</si>
  <si>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</si>
  <si>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</si>
  <si>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</si>
  <si>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</si>
  <si>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</si>
  <si>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</si>
  <si>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</si>
  <si>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</si>
  <si>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</si>
  <si>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</si>
  <si>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</si>
  <si>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</si>
  <si>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</si>
  <si>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</si>
  <si>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</si>
  <si>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</si>
  <si>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</si>
  <si>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</si>
  <si>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</si>
  <si>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</si>
  <si>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</si>
  <si>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</si>
  <si>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</si>
  <si>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</si>
  <si>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</si>
  <si>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</si>
  <si>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 xml:space="preserve"> гор.напиток</t>
  </si>
  <si>
    <t>Каша рисовая молочная с маслом сливочным</t>
  </si>
  <si>
    <t>Чай с сахаром</t>
  </si>
  <si>
    <t>Батон</t>
  </si>
  <si>
    <t>Сыр порционно</t>
  </si>
  <si>
    <t>т.№8</t>
  </si>
  <si>
    <t>т.№33</t>
  </si>
  <si>
    <t>Суп  картофельный  с  горохом</t>
  </si>
  <si>
    <t>Тефтели  в соусе ( филе  кур)</t>
  </si>
  <si>
    <t>Макароны отварные с маслом сливочным</t>
  </si>
  <si>
    <t>Хлеб ржаной</t>
  </si>
  <si>
    <t>распор.</t>
  </si>
  <si>
    <t>Гуляш из свинины</t>
  </si>
  <si>
    <t>Каша гречневая с маслом сливочным</t>
  </si>
  <si>
    <t>Чай с сахаром и лимоном</t>
  </si>
  <si>
    <t>Рассольник   домашний  с  мясом</t>
  </si>
  <si>
    <t>Биточки  из  филе  кур</t>
  </si>
  <si>
    <t>Картофельное пюре</t>
  </si>
  <si>
    <t>гор. Блюдо</t>
  </si>
  <si>
    <t>Огурец  свежий</t>
  </si>
  <si>
    <t>Жаркое  по- домашнему</t>
  </si>
  <si>
    <t>Компот  из  сухофруктов (   или  курага )</t>
  </si>
  <si>
    <t>таб.11</t>
  </si>
  <si>
    <t>Щи с картофелем ,  мясом</t>
  </si>
  <si>
    <t>Котлета  комбиниров. ( филе куриное,свинина)</t>
  </si>
  <si>
    <t xml:space="preserve">Рис отварной </t>
  </si>
  <si>
    <t>Салат  из  свеклы</t>
  </si>
  <si>
    <t>Огурец    свежий</t>
  </si>
  <si>
    <t>Борщ с картофелем  с  мясом</t>
  </si>
  <si>
    <t>Жаркое  по - домашнему ( свинина )</t>
  </si>
  <si>
    <t>Сок</t>
  </si>
  <si>
    <t>Суп   вермишелевый  с   мясом</t>
  </si>
  <si>
    <t>Сосиска  отварная</t>
  </si>
  <si>
    <t>Компот  из  сухофруктов (  или  кураги )</t>
  </si>
  <si>
    <t>Каша молочная пшенная с  маслом сливочным</t>
  </si>
  <si>
    <t>Т.№8</t>
  </si>
  <si>
    <t>Т.№33</t>
  </si>
  <si>
    <t>Суп  картофельный  с  горохом,  мясом</t>
  </si>
  <si>
    <t>Шницель  из свинины</t>
  </si>
  <si>
    <t>Компот  из  сухофруктов</t>
  </si>
  <si>
    <t>Рассольник домашний  с  мясом</t>
  </si>
  <si>
    <t>Рагу из овощей ( картофель,капуста,лук,морковь,)</t>
  </si>
  <si>
    <t>гор. блюдо</t>
  </si>
  <si>
    <t>Омлет с  маслом  сливочным</t>
  </si>
  <si>
    <t>Сосиска отварная</t>
  </si>
  <si>
    <t xml:space="preserve">Шницель  из  свинины  </t>
  </si>
  <si>
    <t>Помидоры  свежие</t>
  </si>
  <si>
    <t>Щи с картофелем  с  мясом</t>
  </si>
  <si>
    <t>Жаркое  по - домашнему  ( свинина )</t>
  </si>
  <si>
    <t>гор. Напиток</t>
  </si>
  <si>
    <t>Чай с сахаром,  лимоном</t>
  </si>
  <si>
    <t>Рагу из овощей (картофель,капуста,лук,морковь,соус)</t>
  </si>
  <si>
    <t>Борщ с картофелем</t>
  </si>
  <si>
    <t>Рис отварной</t>
  </si>
  <si>
    <t>Котлета  из  цыплят</t>
  </si>
  <si>
    <t>Суп вермишелевый  со  свининой</t>
  </si>
  <si>
    <t>Утвердил:</t>
  </si>
  <si>
    <t>Карлова С.Н.</t>
  </si>
  <si>
    <t>МКОУ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</si>
</sst>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name val="Calibri"/>
      <family val="2"/>
      <charset val="1"/>
    </font>
    <font>
      <sz val="11"/>
      <color rgb="FFFF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0" fillId="4" borderId="2" xfId="0" applyFill="1" applyBorder="1" applyAlignment="1" applyProtection="1">
      <alignment wrapText="1"/>
      <protection locked="0"/>
    </xf>
    <xf numFmtId="0" fontId="0" fillId="4" borderId="2" xfId="0" applyFont="1" applyFill="1" applyBorder="1" applyAlignment="1" applyProtection="1">
      <alignment wrapText="1"/>
      <protection locked="0"/>
    </xf>
    <xf numFmtId="0" fontId="12" fillId="4" borderId="2" xfId="0" applyFont="1" applyFill="1" applyBorder="1" applyAlignment="1" applyProtection="1">
      <alignment wrapText="1"/>
      <protection locked="0"/>
    </xf>
    <xf numFmtId="0" fontId="13" fillId="4" borderId="2" xfId="0" applyFont="1" applyFill="1" applyBorder="1" applyAlignment="1" applyProtection="1">
      <alignment wrapText="1"/>
      <protection locked="0"/>
    </xf>
    <xf numFmtId="1" fontId="12" fillId="4" borderId="2" xfId="0" applyNumberFormat="1" applyFont="1" applyFill="1" applyBorder="1" applyAlignment="1" applyProtection="1">
      <alignment horizontal="center"/>
      <protection locked="0"/>
    </xf>
    <xf numFmtId="1" fontId="13" fillId="4" borderId="2" xfId="0" applyNumberFormat="1" applyFont="1" applyFill="1" applyBorder="1" applyAlignment="1" applyProtection="1">
      <alignment horizontal="center"/>
      <protection locked="0"/>
    </xf>
    <xf numFmtId="1" fontId="12" fillId="4" borderId="17" xfId="0" applyNumberFormat="1" applyFont="1" applyFill="1" applyBorder="1" applyAlignment="1" applyProtection="1">
      <alignment horizontal="center"/>
      <protection locked="0"/>
    </xf>
    <xf numFmtId="1" fontId="0" fillId="4" borderId="2" xfId="0" applyNumberFormat="1" applyFill="1" applyBorder="1" applyAlignment="1" applyProtection="1">
      <alignment horizontal="center"/>
      <protection locked="0"/>
    </xf>
    <xf numFmtId="1" fontId="0" fillId="4" borderId="17" xfId="0" applyNumberFormat="1" applyFill="1" applyBorder="1" applyAlignment="1" applyProtection="1">
      <alignment horizontal="center"/>
      <protection locked="0"/>
    </xf>
    <xf numFmtId="1" fontId="13" fillId="4" borderId="17" xfId="0" applyNumberFormat="1" applyFont="1" applyFill="1" applyBorder="1" applyAlignment="1" applyProtection="1">
      <alignment horizontal="center"/>
      <protection locked="0"/>
    </xf>
    <xf numFmtId="0" fontId="12" fillId="4" borderId="2" xfId="0" applyFon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12" fillId="4" borderId="1" xfId="0" applyFont="1" applyFill="1" applyBorder="1" applyAlignment="1" applyProtection="1">
      <alignment wrapText="1"/>
      <protection locked="0"/>
    </xf>
    <xf numFmtId="1" fontId="12" fillId="4" borderId="1" xfId="0" applyNumberFormat="1" applyFont="1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12" fillId="5" borderId="0" xfId="0" applyFont="1" applyFill="1"/>
    <xf numFmtId="0" fontId="13" fillId="4" borderId="2" xfId="0" applyFont="1" applyFill="1" applyBorder="1" applyProtection="1">
      <protection locked="0"/>
    </xf>
    <xf numFmtId="0" fontId="0" fillId="4" borderId="3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0" fillId="4" borderId="23" xfId="0" applyNumberFormat="1" applyFill="1" applyBorder="1" applyAlignment="1" applyProtection="1">
      <alignment horizontal="center"/>
      <protection locked="0"/>
    </xf>
    <xf numFmtId="0" fontId="14" fillId="4" borderId="4" xfId="0" applyFont="1" applyFill="1" applyBorder="1" applyAlignment="1" applyProtection="1">
      <alignment horizontal="right"/>
      <protection locked="0"/>
    </xf>
    <xf numFmtId="1" fontId="0" fillId="4" borderId="3" xfId="0" applyNumberFormat="1" applyFill="1" applyBorder="1" applyAlignment="1" applyProtection="1">
      <alignment horizontal="center"/>
      <protection locked="0"/>
    </xf>
    <xf numFmtId="1" fontId="0" fillId="4" borderId="24" xfId="0" applyNumberFormat="1" applyFill="1" applyBorder="1" applyAlignment="1" applyProtection="1">
      <alignment horizontal="center"/>
      <protection locked="0"/>
    </xf>
    <xf numFmtId="0" fontId="0" fillId="4" borderId="3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12" fillId="4" borderId="1" xfId="0" applyNumberFormat="1" applyFont="1" applyFill="1" applyBorder="1" applyProtection="1">
      <protection locked="0"/>
    </xf>
    <xf numFmtId="1" fontId="0" fillId="4" borderId="2" xfId="0" applyNumberFormat="1" applyFill="1" applyBorder="1" applyProtection="1">
      <protection locked="0"/>
    </xf>
    <xf numFmtId="1" fontId="12" fillId="4" borderId="2" xfId="0" applyNumberFormat="1" applyFont="1" applyFill="1" applyBorder="1" applyProtection="1">
      <protection locked="0"/>
    </xf>
    <xf numFmtId="1" fontId="13" fillId="4" borderId="2" xfId="0" applyNumberFormat="1" applyFont="1" applyFill="1" applyBorder="1" applyProtection="1">
      <protection locked="0"/>
    </xf>
    <xf numFmtId="1" fontId="12" fillId="4" borderId="15" xfId="0" applyNumberFormat="1" applyFon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1" fontId="12" fillId="4" borderId="17" xfId="0" applyNumberFormat="1" applyFont="1" applyFill="1" applyBorder="1" applyProtection="1">
      <protection locked="0"/>
    </xf>
    <xf numFmtId="1" fontId="13" fillId="4" borderId="17" xfId="0" applyNumberFormat="1" applyFont="1" applyFill="1" applyBorder="1" applyProtection="1">
      <protection locked="0"/>
    </xf>
    <xf numFmtId="0" fontId="0" fillId="4" borderId="2" xfId="0" applyFill="1" applyBorder="1" applyAlignment="1" applyProtection="1">
      <alignment horizontal="right"/>
      <protection locked="0"/>
    </xf>
    <xf numFmtId="1" fontId="0" fillId="4" borderId="1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1" fontId="12" fillId="4" borderId="15" xfId="0" applyNumberFormat="1" applyFont="1" applyFill="1" applyBorder="1" applyAlignment="1" applyProtection="1">
      <alignment horizontal="center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" fillId="2" borderId="2" xfId="0" applyFont="1" applyFill="1" applyBorder="1" applyProtection="1">
      <protection locked="0"/>
    </xf>
    <xf numFmtId="0" fontId="1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L185" sqref="L185:L19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46.42578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92" t="s">
        <v>97</v>
      </c>
      <c r="D1" s="93"/>
      <c r="E1" s="93"/>
      <c r="F1" s="12" t="s">
        <v>95</v>
      </c>
      <c r="G1" s="2" t="s">
        <v>16</v>
      </c>
      <c r="H1" s="94" t="s">
        <v>38</v>
      </c>
      <c r="I1" s="94"/>
      <c r="J1" s="94"/>
      <c r="K1" s="94"/>
    </row>
    <row r="2" spans="1:12" ht="18" x14ac:dyDescent="0.2">
      <c r="A2" s="35" t="s">
        <v>6</v>
      </c>
      <c r="C2" s="2"/>
      <c r="G2" s="2" t="s">
        <v>17</v>
      </c>
      <c r="H2" s="94" t="s">
        <v>96</v>
      </c>
      <c r="I2" s="94"/>
      <c r="J2" s="94"/>
      <c r="K2" s="94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18</v>
      </c>
      <c r="H3" s="48"/>
      <c r="I3" s="48"/>
      <c r="J3" s="49">
        <v>2023</v>
      </c>
      <c r="K3" s="50"/>
    </row>
    <row r="4" spans="1:12" x14ac:dyDescent="0.2">
      <c r="C4" s="2"/>
      <c r="D4" s="4"/>
      <c r="H4" s="47" t="s">
        <v>35</v>
      </c>
      <c r="I4" s="47" t="s">
        <v>36</v>
      </c>
      <c r="J4" s="47" t="s">
        <v>37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15" x14ac:dyDescent="0.25">
      <c r="A6" s="20">
        <v>1</v>
      </c>
      <c r="B6" s="21">
        <v>1</v>
      </c>
      <c r="C6" s="22" t="s">
        <v>19</v>
      </c>
      <c r="D6" s="5" t="s">
        <v>20</v>
      </c>
      <c r="E6" s="39" t="s">
        <v>40</v>
      </c>
      <c r="F6" s="40">
        <v>210</v>
      </c>
      <c r="G6" s="40">
        <v>6</v>
      </c>
      <c r="H6" s="40">
        <v>8</v>
      </c>
      <c r="I6" s="40">
        <v>33</v>
      </c>
      <c r="J6" s="40">
        <v>229</v>
      </c>
      <c r="K6" s="41" t="s">
        <v>44</v>
      </c>
      <c r="L6" s="40">
        <v>17.899999999999999</v>
      </c>
    </row>
    <row r="7" spans="1:12" ht="15" x14ac:dyDescent="0.25">
      <c r="A7" s="23"/>
      <c r="B7" s="15"/>
      <c r="C7" s="11"/>
      <c r="D7" s="6"/>
      <c r="E7" s="42"/>
      <c r="F7" s="43"/>
      <c r="G7" s="43">
        <v>0</v>
      </c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39</v>
      </c>
      <c r="E8" s="42" t="s">
        <v>41</v>
      </c>
      <c r="F8" s="43">
        <v>200</v>
      </c>
      <c r="G8" s="43">
        <v>0</v>
      </c>
      <c r="H8" s="43">
        <v>0</v>
      </c>
      <c r="I8" s="43">
        <v>24</v>
      </c>
      <c r="J8" s="43">
        <v>58</v>
      </c>
      <c r="K8" s="44">
        <v>943</v>
      </c>
      <c r="L8" s="43">
        <v>4.37</v>
      </c>
    </row>
    <row r="9" spans="1:12" ht="15" x14ac:dyDescent="0.25">
      <c r="A9" s="23"/>
      <c r="B9" s="15"/>
      <c r="C9" s="11"/>
      <c r="D9" s="7" t="s">
        <v>22</v>
      </c>
      <c r="E9" s="42" t="s">
        <v>42</v>
      </c>
      <c r="F9" s="43">
        <v>40</v>
      </c>
      <c r="G9" s="43">
        <v>3</v>
      </c>
      <c r="H9" s="43">
        <v>1</v>
      </c>
      <c r="I9" s="43">
        <v>21</v>
      </c>
      <c r="J9" s="43">
        <v>105</v>
      </c>
      <c r="K9" s="44"/>
      <c r="L9" s="43">
        <v>1.1399999999999999</v>
      </c>
    </row>
    <row r="10" spans="1:12" ht="15" x14ac:dyDescent="0.25">
      <c r="A10" s="23"/>
      <c r="B10" s="15"/>
      <c r="C10" s="11"/>
      <c r="D10" s="7" t="s">
        <v>23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 t="s">
        <v>25</v>
      </c>
      <c r="E11" s="42" t="s">
        <v>43</v>
      </c>
      <c r="F11" s="43">
        <v>15</v>
      </c>
      <c r="G11" s="43">
        <v>5</v>
      </c>
      <c r="H11" s="43">
        <v>5</v>
      </c>
      <c r="I11" s="43">
        <v>0</v>
      </c>
      <c r="J11" s="43">
        <v>70</v>
      </c>
      <c r="K11" s="44" t="s">
        <v>45</v>
      </c>
      <c r="L11" s="43">
        <v>6</v>
      </c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32</v>
      </c>
      <c r="E13" s="9"/>
      <c r="F13" s="19">
        <f>SUM(F6:F12)</f>
        <v>465</v>
      </c>
      <c r="G13" s="19">
        <f t="shared" ref="G13:J13" si="0">SUM(G6:G12)</f>
        <v>14</v>
      </c>
      <c r="H13" s="19">
        <f t="shared" si="0"/>
        <v>14</v>
      </c>
      <c r="I13" s="19">
        <f t="shared" si="0"/>
        <v>78</v>
      </c>
      <c r="J13" s="19">
        <f t="shared" si="0"/>
        <v>462</v>
      </c>
      <c r="K13" s="25"/>
      <c r="L13" s="19">
        <v>29.41</v>
      </c>
    </row>
    <row r="14" spans="1:12" ht="15" x14ac:dyDescent="0.2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26</v>
      </c>
      <c r="E15" s="51" t="s">
        <v>46</v>
      </c>
      <c r="F15" s="43">
        <v>200</v>
      </c>
      <c r="G15" s="43">
        <v>5</v>
      </c>
      <c r="H15" s="43">
        <v>4</v>
      </c>
      <c r="I15" s="43">
        <v>18</v>
      </c>
      <c r="J15" s="43">
        <v>134</v>
      </c>
      <c r="K15" s="44">
        <v>206</v>
      </c>
      <c r="L15" s="43">
        <v>21.8</v>
      </c>
    </row>
    <row r="16" spans="1:12" ht="15" x14ac:dyDescent="0.25">
      <c r="A16" s="23"/>
      <c r="B16" s="15"/>
      <c r="C16" s="11"/>
      <c r="D16" s="7" t="s">
        <v>27</v>
      </c>
      <c r="E16" s="52" t="s">
        <v>47</v>
      </c>
      <c r="F16" s="43">
        <v>100</v>
      </c>
      <c r="G16" s="43">
        <v>16</v>
      </c>
      <c r="H16" s="43">
        <v>14</v>
      </c>
      <c r="I16" s="43">
        <v>0</v>
      </c>
      <c r="J16" s="43">
        <v>214</v>
      </c>
      <c r="K16" s="44" t="s">
        <v>50</v>
      </c>
      <c r="L16" s="43">
        <v>25.9</v>
      </c>
    </row>
    <row r="17" spans="1:12" ht="15" x14ac:dyDescent="0.25">
      <c r="A17" s="23"/>
      <c r="B17" s="15"/>
      <c r="C17" s="11"/>
      <c r="D17" s="7" t="s">
        <v>28</v>
      </c>
      <c r="E17" s="51" t="s">
        <v>48</v>
      </c>
      <c r="F17" s="43">
        <v>155</v>
      </c>
      <c r="G17" s="43">
        <v>5</v>
      </c>
      <c r="H17" s="43">
        <v>6</v>
      </c>
      <c r="I17" s="43">
        <v>36</v>
      </c>
      <c r="J17" s="43">
        <v>228</v>
      </c>
      <c r="K17" s="44">
        <v>688</v>
      </c>
      <c r="L17" s="43">
        <v>11.2</v>
      </c>
    </row>
    <row r="18" spans="1:12" ht="15" x14ac:dyDescent="0.25">
      <c r="A18" s="23"/>
      <c r="B18" s="15"/>
      <c r="C18" s="11"/>
      <c r="D18" s="7" t="s">
        <v>29</v>
      </c>
      <c r="E18" s="51" t="s">
        <v>41</v>
      </c>
      <c r="F18" s="43">
        <v>200</v>
      </c>
      <c r="G18" s="43">
        <v>0</v>
      </c>
      <c r="H18" s="43">
        <v>0</v>
      </c>
      <c r="I18" s="43">
        <v>15</v>
      </c>
      <c r="J18" s="43">
        <v>60</v>
      </c>
      <c r="K18" s="44">
        <v>944</v>
      </c>
      <c r="L18" s="43">
        <v>4.37</v>
      </c>
    </row>
    <row r="19" spans="1:12" ht="15" x14ac:dyDescent="0.25">
      <c r="A19" s="23"/>
      <c r="B19" s="15"/>
      <c r="C19" s="11"/>
      <c r="D19" s="7" t="s">
        <v>30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31</v>
      </c>
      <c r="E20" s="42" t="s">
        <v>49</v>
      </c>
      <c r="F20" s="43">
        <v>30</v>
      </c>
      <c r="G20" s="43">
        <v>3</v>
      </c>
      <c r="H20" s="43">
        <v>1</v>
      </c>
      <c r="I20" s="43">
        <v>17</v>
      </c>
      <c r="J20" s="43">
        <v>83</v>
      </c>
      <c r="K20" s="44"/>
      <c r="L20" s="43">
        <v>1.1399999999999999</v>
      </c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32</v>
      </c>
      <c r="E23" s="9"/>
      <c r="F23" s="19">
        <f>SUM(F14:F22)</f>
        <v>685</v>
      </c>
      <c r="G23" s="19">
        <f t="shared" ref="G23:J23" si="1">SUM(G14:G22)</f>
        <v>29</v>
      </c>
      <c r="H23" s="19">
        <f t="shared" si="1"/>
        <v>25</v>
      </c>
      <c r="I23" s="19">
        <f t="shared" si="1"/>
        <v>86</v>
      </c>
      <c r="J23" s="19">
        <f t="shared" si="1"/>
        <v>719</v>
      </c>
      <c r="K23" s="25"/>
      <c r="L23" s="19">
        <v>64.41</v>
      </c>
    </row>
    <row r="24" spans="1:12" ht="15" customHeight="1" thickBot="1" x14ac:dyDescent="0.25">
      <c r="A24" s="29">
        <f>A6</f>
        <v>1</v>
      </c>
      <c r="B24" s="30">
        <f>B6</f>
        <v>1</v>
      </c>
      <c r="C24" s="89" t="s">
        <v>4</v>
      </c>
      <c r="D24" s="90"/>
      <c r="E24" s="31"/>
      <c r="F24" s="32">
        <f>F13+F23</f>
        <v>1150</v>
      </c>
      <c r="G24" s="32">
        <f t="shared" ref="G24:J24" si="2">G13+G23</f>
        <v>43</v>
      </c>
      <c r="H24" s="32">
        <f t="shared" si="2"/>
        <v>39</v>
      </c>
      <c r="I24" s="32">
        <f t="shared" si="2"/>
        <v>164</v>
      </c>
      <c r="J24" s="32">
        <f t="shared" si="2"/>
        <v>1181</v>
      </c>
      <c r="K24" s="32"/>
      <c r="L24" s="32">
        <f t="shared" ref="L24" si="3">L13+L23</f>
        <v>93.82</v>
      </c>
    </row>
    <row r="25" spans="1:12" ht="15" x14ac:dyDescent="0.25">
      <c r="A25" s="14">
        <v>1</v>
      </c>
      <c r="B25" s="15">
        <v>2</v>
      </c>
      <c r="C25" s="22" t="s">
        <v>19</v>
      </c>
      <c r="D25" s="5" t="s">
        <v>20</v>
      </c>
      <c r="E25" s="39" t="s">
        <v>51</v>
      </c>
      <c r="F25" s="40">
        <v>90</v>
      </c>
      <c r="G25" s="40">
        <v>10</v>
      </c>
      <c r="H25" s="40">
        <v>14</v>
      </c>
      <c r="I25" s="40">
        <v>1</v>
      </c>
      <c r="J25" s="40">
        <v>215</v>
      </c>
      <c r="K25" s="41">
        <v>591</v>
      </c>
      <c r="L25" s="40">
        <v>23</v>
      </c>
    </row>
    <row r="26" spans="1:12" ht="15" x14ac:dyDescent="0.25">
      <c r="A26" s="14"/>
      <c r="B26" s="15"/>
      <c r="C26" s="11"/>
      <c r="D26" s="6" t="s">
        <v>28</v>
      </c>
      <c r="E26" s="42" t="s">
        <v>52</v>
      </c>
      <c r="F26" s="43">
        <v>155</v>
      </c>
      <c r="G26" s="43">
        <v>8</v>
      </c>
      <c r="H26" s="43">
        <v>8</v>
      </c>
      <c r="I26" s="43">
        <v>40</v>
      </c>
      <c r="J26" s="43">
        <v>201</v>
      </c>
      <c r="K26" s="44">
        <v>379</v>
      </c>
      <c r="L26" s="43">
        <v>16.100000000000001</v>
      </c>
    </row>
    <row r="27" spans="1:12" ht="15" x14ac:dyDescent="0.25">
      <c r="A27" s="14"/>
      <c r="B27" s="15"/>
      <c r="C27" s="11"/>
      <c r="D27" s="7" t="s">
        <v>21</v>
      </c>
      <c r="E27" s="42" t="s">
        <v>53</v>
      </c>
      <c r="F27" s="43">
        <v>207</v>
      </c>
      <c r="G27" s="43">
        <v>0</v>
      </c>
      <c r="H27" s="43">
        <v>0</v>
      </c>
      <c r="I27" s="43">
        <v>24</v>
      </c>
      <c r="J27" s="43">
        <v>58</v>
      </c>
      <c r="K27" s="44">
        <v>943</v>
      </c>
      <c r="L27" s="43">
        <v>5</v>
      </c>
    </row>
    <row r="28" spans="1:12" ht="15" x14ac:dyDescent="0.25">
      <c r="A28" s="14"/>
      <c r="B28" s="15"/>
      <c r="C28" s="11"/>
      <c r="D28" s="7" t="s">
        <v>22</v>
      </c>
      <c r="E28" s="42" t="s">
        <v>49</v>
      </c>
      <c r="F28" s="43">
        <v>30</v>
      </c>
      <c r="G28" s="43">
        <v>3</v>
      </c>
      <c r="H28" s="43">
        <v>1</v>
      </c>
      <c r="I28" s="43">
        <v>17</v>
      </c>
      <c r="J28" s="43">
        <v>83</v>
      </c>
      <c r="K28" s="44"/>
      <c r="L28" s="43">
        <v>1.1399999999999999</v>
      </c>
    </row>
    <row r="29" spans="1:12" ht="15" x14ac:dyDescent="0.25">
      <c r="A29" s="14"/>
      <c r="B29" s="15"/>
      <c r="C29" s="11"/>
      <c r="D29" s="7" t="s">
        <v>23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32</v>
      </c>
      <c r="E32" s="9"/>
      <c r="F32" s="19">
        <f>SUM(F25:F31)</f>
        <v>482</v>
      </c>
      <c r="G32" s="19">
        <f t="shared" ref="G32:J32" si="4">SUM(G25:G31)</f>
        <v>21</v>
      </c>
      <c r="H32" s="19">
        <f t="shared" si="4"/>
        <v>23</v>
      </c>
      <c r="I32" s="19">
        <f t="shared" si="4"/>
        <v>82</v>
      </c>
      <c r="J32" s="19">
        <f t="shared" si="4"/>
        <v>557</v>
      </c>
      <c r="K32" s="25"/>
      <c r="L32" s="19">
        <v>45.24</v>
      </c>
    </row>
    <row r="33" spans="1:12" ht="15" x14ac:dyDescent="0.2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53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26</v>
      </c>
      <c r="E34" s="53" t="s">
        <v>54</v>
      </c>
      <c r="F34" s="55">
        <v>215</v>
      </c>
      <c r="G34" s="55">
        <v>2</v>
      </c>
      <c r="H34" s="55">
        <v>4</v>
      </c>
      <c r="I34" s="57">
        <v>1</v>
      </c>
      <c r="J34" s="55">
        <v>80</v>
      </c>
      <c r="K34" s="61">
        <v>90</v>
      </c>
      <c r="L34" s="43">
        <v>30.1</v>
      </c>
    </row>
    <row r="35" spans="1:12" ht="15" x14ac:dyDescent="0.25">
      <c r="A35" s="14"/>
      <c r="B35" s="15"/>
      <c r="C35" s="11"/>
      <c r="D35" s="7" t="s">
        <v>27</v>
      </c>
      <c r="E35" s="53" t="s">
        <v>55</v>
      </c>
      <c r="F35" s="55">
        <v>60</v>
      </c>
      <c r="G35" s="55">
        <v>19</v>
      </c>
      <c r="H35" s="55">
        <v>15</v>
      </c>
      <c r="I35" s="57">
        <v>43</v>
      </c>
      <c r="J35" s="55">
        <v>236</v>
      </c>
      <c r="K35" s="61">
        <v>591</v>
      </c>
      <c r="L35" s="43">
        <v>25.9</v>
      </c>
    </row>
    <row r="36" spans="1:12" ht="15" x14ac:dyDescent="0.25">
      <c r="A36" s="14"/>
      <c r="B36" s="15"/>
      <c r="C36" s="11"/>
      <c r="D36" s="7" t="s">
        <v>28</v>
      </c>
      <c r="E36" s="53" t="s">
        <v>56</v>
      </c>
      <c r="F36" s="55">
        <v>150</v>
      </c>
      <c r="G36" s="55">
        <v>3</v>
      </c>
      <c r="H36" s="55">
        <v>8</v>
      </c>
      <c r="I36" s="57">
        <v>22</v>
      </c>
      <c r="J36" s="55">
        <v>189</v>
      </c>
      <c r="K36" s="61">
        <v>694</v>
      </c>
      <c r="L36" s="43">
        <v>10.1</v>
      </c>
    </row>
    <row r="37" spans="1:12" ht="15" x14ac:dyDescent="0.25">
      <c r="A37" s="14"/>
      <c r="B37" s="15"/>
      <c r="C37" s="11"/>
      <c r="D37" s="7" t="s">
        <v>29</v>
      </c>
      <c r="E37" s="53" t="s">
        <v>41</v>
      </c>
      <c r="F37" s="55">
        <v>200</v>
      </c>
      <c r="G37" s="58">
        <v>0</v>
      </c>
      <c r="H37" s="58">
        <v>0</v>
      </c>
      <c r="I37" s="59">
        <v>24</v>
      </c>
      <c r="J37" s="58">
        <v>58</v>
      </c>
      <c r="K37" s="62">
        <v>943</v>
      </c>
      <c r="L37" s="43">
        <v>4.37</v>
      </c>
    </row>
    <row r="38" spans="1:12" ht="15" x14ac:dyDescent="0.25">
      <c r="A38" s="14"/>
      <c r="B38" s="15"/>
      <c r="C38" s="11"/>
      <c r="D38" s="7" t="s">
        <v>30</v>
      </c>
      <c r="E38" s="54"/>
      <c r="F38" s="56"/>
      <c r="G38" s="56"/>
      <c r="H38" s="56"/>
      <c r="I38" s="60"/>
      <c r="J38" s="56"/>
      <c r="K38" s="44"/>
      <c r="L38" s="43"/>
    </row>
    <row r="39" spans="1:12" ht="15" x14ac:dyDescent="0.25">
      <c r="A39" s="14"/>
      <c r="B39" s="15"/>
      <c r="C39" s="11"/>
      <c r="D39" s="7" t="s">
        <v>31</v>
      </c>
      <c r="E39" s="53" t="s">
        <v>49</v>
      </c>
      <c r="F39" s="55">
        <v>50</v>
      </c>
      <c r="G39" s="55">
        <v>3</v>
      </c>
      <c r="H39" s="55">
        <v>1</v>
      </c>
      <c r="I39" s="57">
        <v>17</v>
      </c>
      <c r="J39" s="55">
        <v>83</v>
      </c>
      <c r="K39" s="44"/>
      <c r="L39" s="43">
        <v>1.1399999999999999</v>
      </c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32</v>
      </c>
      <c r="E42" s="9"/>
      <c r="F42" s="19">
        <f>SUM(F33:F41)</f>
        <v>675</v>
      </c>
      <c r="G42" s="19">
        <f t="shared" ref="G42:J42" si="5">SUM(G33:G41)</f>
        <v>27</v>
      </c>
      <c r="H42" s="19">
        <f t="shared" si="5"/>
        <v>28</v>
      </c>
      <c r="I42" s="19">
        <f t="shared" si="5"/>
        <v>107</v>
      </c>
      <c r="J42" s="19">
        <f t="shared" si="5"/>
        <v>646</v>
      </c>
      <c r="K42" s="25"/>
      <c r="L42" s="19">
        <v>71.61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89" t="s">
        <v>4</v>
      </c>
      <c r="D43" s="90"/>
      <c r="E43" s="31"/>
      <c r="F43" s="32">
        <f>F32+F42</f>
        <v>1157</v>
      </c>
      <c r="G43" s="32">
        <f t="shared" ref="G43:L43" si="6">G32+G42</f>
        <v>48</v>
      </c>
      <c r="H43" s="32">
        <f t="shared" si="6"/>
        <v>51</v>
      </c>
      <c r="I43" s="32">
        <f t="shared" si="6"/>
        <v>189</v>
      </c>
      <c r="J43" s="32">
        <f t="shared" si="6"/>
        <v>1203</v>
      </c>
      <c r="K43" s="32"/>
      <c r="L43" s="32">
        <f t="shared" si="6"/>
        <v>116.85</v>
      </c>
    </row>
    <row r="44" spans="1:12" ht="15" x14ac:dyDescent="0.25">
      <c r="A44" s="20">
        <v>1</v>
      </c>
      <c r="B44" s="21">
        <v>3</v>
      </c>
      <c r="C44" s="22" t="s">
        <v>19</v>
      </c>
      <c r="D44" s="5" t="s">
        <v>25</v>
      </c>
      <c r="E44" s="63" t="s">
        <v>58</v>
      </c>
      <c r="F44" s="64">
        <v>30</v>
      </c>
      <c r="G44" s="40">
        <v>20</v>
      </c>
      <c r="H44" s="40">
        <v>14</v>
      </c>
      <c r="I44" s="40">
        <v>24</v>
      </c>
      <c r="J44" s="64">
        <v>22</v>
      </c>
      <c r="K44" s="65" t="s">
        <v>61</v>
      </c>
      <c r="L44" s="40">
        <v>10.1</v>
      </c>
    </row>
    <row r="45" spans="1:12" ht="15" x14ac:dyDescent="0.25">
      <c r="A45" s="23"/>
      <c r="B45" s="15"/>
      <c r="C45" s="11"/>
      <c r="D45" s="6" t="s">
        <v>57</v>
      </c>
      <c r="E45" s="53" t="s">
        <v>59</v>
      </c>
      <c r="F45" s="55">
        <v>190</v>
      </c>
      <c r="G45" s="43">
        <v>17</v>
      </c>
      <c r="H45" s="43">
        <v>9</v>
      </c>
      <c r="I45" s="43">
        <v>21</v>
      </c>
      <c r="J45" s="58">
        <v>125</v>
      </c>
      <c r="K45" s="62">
        <v>943</v>
      </c>
      <c r="L45" s="43">
        <v>15.2</v>
      </c>
    </row>
    <row r="46" spans="1:12" ht="15" x14ac:dyDescent="0.25">
      <c r="A46" s="23"/>
      <c r="B46" s="15"/>
      <c r="C46" s="11"/>
      <c r="D46" s="7" t="s">
        <v>21</v>
      </c>
      <c r="E46" s="52" t="s">
        <v>60</v>
      </c>
      <c r="F46" s="55">
        <v>200</v>
      </c>
      <c r="G46" s="43">
        <v>1</v>
      </c>
      <c r="H46" s="43">
        <v>0</v>
      </c>
      <c r="I46" s="43">
        <v>31</v>
      </c>
      <c r="J46" s="55">
        <v>124</v>
      </c>
      <c r="K46" s="62">
        <v>855</v>
      </c>
      <c r="L46" s="43">
        <v>4</v>
      </c>
    </row>
    <row r="47" spans="1:12" ht="15" x14ac:dyDescent="0.25">
      <c r="A47" s="23"/>
      <c r="B47" s="15"/>
      <c r="C47" s="11"/>
      <c r="D47" s="7" t="s">
        <v>22</v>
      </c>
      <c r="E47" s="53" t="s">
        <v>49</v>
      </c>
      <c r="F47" s="55">
        <v>50</v>
      </c>
      <c r="G47" s="43">
        <v>3</v>
      </c>
      <c r="H47" s="43">
        <v>1</v>
      </c>
      <c r="I47" s="43">
        <v>17</v>
      </c>
      <c r="J47" s="55">
        <v>83</v>
      </c>
      <c r="K47" s="61">
        <v>148</v>
      </c>
      <c r="L47" s="43">
        <v>1.1399999999999999</v>
      </c>
    </row>
    <row r="48" spans="1:12" ht="15" x14ac:dyDescent="0.25">
      <c r="A48" s="23"/>
      <c r="B48" s="15"/>
      <c r="C48" s="11"/>
      <c r="D48" s="7" t="s">
        <v>23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32</v>
      </c>
      <c r="E51" s="9"/>
      <c r="F51" s="19">
        <f>SUM(F44:F50)</f>
        <v>470</v>
      </c>
      <c r="G51" s="19">
        <f t="shared" ref="G51:J51" si="7">SUM(G44:G50)</f>
        <v>41</v>
      </c>
      <c r="H51" s="19">
        <f t="shared" si="7"/>
        <v>24</v>
      </c>
      <c r="I51" s="19">
        <f t="shared" si="7"/>
        <v>93</v>
      </c>
      <c r="J51" s="19">
        <f t="shared" si="7"/>
        <v>354</v>
      </c>
      <c r="K51" s="25"/>
      <c r="L51" s="19">
        <v>30.44</v>
      </c>
    </row>
    <row r="52" spans="1:12" ht="15" x14ac:dyDescent="0.2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26</v>
      </c>
      <c r="E53" s="53" t="s">
        <v>62</v>
      </c>
      <c r="F53" s="55">
        <v>215</v>
      </c>
      <c r="G53" s="55">
        <v>2</v>
      </c>
      <c r="H53" s="55">
        <v>4</v>
      </c>
      <c r="I53" s="57">
        <v>8</v>
      </c>
      <c r="J53" s="55">
        <v>80</v>
      </c>
      <c r="K53" s="61">
        <v>187</v>
      </c>
      <c r="L53" s="43">
        <v>21.8</v>
      </c>
    </row>
    <row r="54" spans="1:12" ht="15" x14ac:dyDescent="0.25">
      <c r="A54" s="23"/>
      <c r="B54" s="15"/>
      <c r="C54" s="11"/>
      <c r="D54" s="7" t="s">
        <v>27</v>
      </c>
      <c r="E54" s="53" t="s">
        <v>51</v>
      </c>
      <c r="F54" s="55">
        <v>80</v>
      </c>
      <c r="G54" s="55">
        <v>10</v>
      </c>
      <c r="H54" s="55">
        <v>14</v>
      </c>
      <c r="I54" s="57">
        <v>1</v>
      </c>
      <c r="J54" s="55">
        <v>256</v>
      </c>
      <c r="K54" s="61">
        <v>591</v>
      </c>
      <c r="L54" s="43">
        <v>19.3</v>
      </c>
    </row>
    <row r="55" spans="1:12" ht="15" x14ac:dyDescent="0.25">
      <c r="A55" s="23"/>
      <c r="B55" s="15"/>
      <c r="C55" s="11"/>
      <c r="D55" s="7" t="s">
        <v>28</v>
      </c>
      <c r="E55" s="53" t="s">
        <v>52</v>
      </c>
      <c r="F55" s="55">
        <v>155</v>
      </c>
      <c r="G55" s="55">
        <v>8</v>
      </c>
      <c r="H55" s="55">
        <v>8</v>
      </c>
      <c r="I55" s="57">
        <v>40</v>
      </c>
      <c r="J55" s="55">
        <v>201</v>
      </c>
      <c r="K55" s="61">
        <v>379</v>
      </c>
      <c r="L55" s="43">
        <v>16.100000000000001</v>
      </c>
    </row>
    <row r="56" spans="1:12" ht="15" x14ac:dyDescent="0.25">
      <c r="A56" s="23"/>
      <c r="B56" s="15"/>
      <c r="C56" s="11"/>
      <c r="D56" s="7" t="s">
        <v>29</v>
      </c>
      <c r="E56" s="53" t="s">
        <v>41</v>
      </c>
      <c r="F56" s="55">
        <v>200</v>
      </c>
      <c r="G56" s="58">
        <v>0</v>
      </c>
      <c r="H56" s="58">
        <v>0</v>
      </c>
      <c r="I56" s="59">
        <v>24</v>
      </c>
      <c r="J56" s="58">
        <v>58</v>
      </c>
      <c r="K56" s="66"/>
      <c r="L56" s="43">
        <v>4.37</v>
      </c>
    </row>
    <row r="57" spans="1:12" ht="15" x14ac:dyDescent="0.25">
      <c r="A57" s="23"/>
      <c r="B57" s="15"/>
      <c r="C57" s="11"/>
      <c r="D57" s="7" t="s">
        <v>30</v>
      </c>
      <c r="E57" s="54"/>
      <c r="F57" s="56"/>
      <c r="G57" s="56"/>
      <c r="H57" s="56"/>
      <c r="I57" s="60"/>
      <c r="J57" s="56"/>
      <c r="K57" s="67"/>
      <c r="L57" s="43"/>
    </row>
    <row r="58" spans="1:12" ht="15" x14ac:dyDescent="0.25">
      <c r="A58" s="23"/>
      <c r="B58" s="15"/>
      <c r="C58" s="11"/>
      <c r="D58" s="7" t="s">
        <v>31</v>
      </c>
      <c r="E58" s="53" t="s">
        <v>49</v>
      </c>
      <c r="F58" s="55">
        <v>50</v>
      </c>
      <c r="G58" s="55">
        <v>3</v>
      </c>
      <c r="H58" s="55">
        <v>1</v>
      </c>
      <c r="I58" s="57">
        <v>17</v>
      </c>
      <c r="J58" s="55">
        <v>83</v>
      </c>
      <c r="K58" s="61">
        <v>148</v>
      </c>
      <c r="L58" s="43">
        <v>1.1399999999999999</v>
      </c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32</v>
      </c>
      <c r="E61" s="9"/>
      <c r="F61" s="19">
        <f>SUM(F52:F60)</f>
        <v>700</v>
      </c>
      <c r="G61" s="19">
        <f t="shared" ref="G61:J61" si="8">SUM(G52:G60)</f>
        <v>23</v>
      </c>
      <c r="H61" s="19">
        <f t="shared" si="8"/>
        <v>27</v>
      </c>
      <c r="I61" s="19">
        <f t="shared" si="8"/>
        <v>90</v>
      </c>
      <c r="J61" s="19">
        <f t="shared" si="8"/>
        <v>678</v>
      </c>
      <c r="K61" s="25"/>
      <c r="L61" s="19">
        <v>62.71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89" t="s">
        <v>4</v>
      </c>
      <c r="D62" s="90"/>
      <c r="E62" s="31"/>
      <c r="F62" s="32">
        <f>F51+F61</f>
        <v>1170</v>
      </c>
      <c r="G62" s="32">
        <f t="shared" ref="G62:L62" si="9">G51+G61</f>
        <v>64</v>
      </c>
      <c r="H62" s="32">
        <f t="shared" si="9"/>
        <v>51</v>
      </c>
      <c r="I62" s="32">
        <f t="shared" si="9"/>
        <v>183</v>
      </c>
      <c r="J62" s="32">
        <f t="shared" si="9"/>
        <v>1032</v>
      </c>
      <c r="K62" s="32"/>
      <c r="L62" s="32">
        <f t="shared" si="9"/>
        <v>93.15</v>
      </c>
    </row>
    <row r="63" spans="1:12" ht="15" x14ac:dyDescent="0.25">
      <c r="A63" s="20">
        <v>1</v>
      </c>
      <c r="B63" s="21">
        <v>4</v>
      </c>
      <c r="C63" s="22" t="s">
        <v>19</v>
      </c>
      <c r="D63" s="5" t="s">
        <v>20</v>
      </c>
      <c r="E63" s="63" t="s">
        <v>63</v>
      </c>
      <c r="F63" s="40">
        <v>70</v>
      </c>
      <c r="G63" s="40">
        <v>14</v>
      </c>
      <c r="H63" s="40">
        <v>5</v>
      </c>
      <c r="I63" s="40">
        <v>3</v>
      </c>
      <c r="J63" s="40">
        <v>120</v>
      </c>
      <c r="K63" s="41">
        <v>502</v>
      </c>
      <c r="L63" s="40">
        <v>25.4</v>
      </c>
    </row>
    <row r="64" spans="1:12" ht="15.75" thickBot="1" x14ac:dyDescent="0.3">
      <c r="A64" s="23"/>
      <c r="B64" s="15"/>
      <c r="C64" s="11"/>
      <c r="D64" s="6" t="s">
        <v>28</v>
      </c>
      <c r="E64" s="68" t="s">
        <v>64</v>
      </c>
      <c r="F64" s="43">
        <v>150</v>
      </c>
      <c r="G64" s="43">
        <v>4</v>
      </c>
      <c r="H64" s="43">
        <v>6</v>
      </c>
      <c r="I64" s="43">
        <v>40</v>
      </c>
      <c r="J64" s="43">
        <v>228</v>
      </c>
      <c r="K64" s="44">
        <v>682</v>
      </c>
      <c r="L64" s="43">
        <v>17.100000000000001</v>
      </c>
    </row>
    <row r="65" spans="1:12" ht="15" x14ac:dyDescent="0.25">
      <c r="A65" s="23"/>
      <c r="B65" s="15"/>
      <c r="C65" s="11"/>
      <c r="D65" s="7" t="s">
        <v>21</v>
      </c>
      <c r="E65" s="53" t="s">
        <v>41</v>
      </c>
      <c r="F65" s="43">
        <v>200</v>
      </c>
      <c r="G65" s="43">
        <v>0</v>
      </c>
      <c r="H65" s="43">
        <v>0</v>
      </c>
      <c r="I65" s="43">
        <v>24</v>
      </c>
      <c r="J65" s="43">
        <v>58</v>
      </c>
      <c r="K65" s="44">
        <v>943</v>
      </c>
      <c r="L65" s="43">
        <v>4.37</v>
      </c>
    </row>
    <row r="66" spans="1:12" ht="15" x14ac:dyDescent="0.25">
      <c r="A66" s="23"/>
      <c r="B66" s="15"/>
      <c r="C66" s="11"/>
      <c r="D66" s="7" t="s">
        <v>22</v>
      </c>
      <c r="E66" s="52" t="s">
        <v>49</v>
      </c>
      <c r="F66" s="43">
        <v>30</v>
      </c>
      <c r="G66" s="43">
        <v>3</v>
      </c>
      <c r="H66" s="43">
        <v>1</v>
      </c>
      <c r="I66" s="43">
        <v>17</v>
      </c>
      <c r="J66" s="43">
        <v>83</v>
      </c>
      <c r="K66" s="44"/>
      <c r="L66" s="43">
        <v>1.1399999999999999</v>
      </c>
    </row>
    <row r="67" spans="1:12" ht="15" x14ac:dyDescent="0.25">
      <c r="A67" s="23"/>
      <c r="B67" s="15"/>
      <c r="C67" s="11"/>
      <c r="D67" s="7" t="s">
        <v>25</v>
      </c>
      <c r="E67" s="52" t="s">
        <v>65</v>
      </c>
      <c r="F67" s="43">
        <v>50</v>
      </c>
      <c r="G67" s="43">
        <v>0</v>
      </c>
      <c r="H67" s="43">
        <v>1</v>
      </c>
      <c r="I67" s="43">
        <v>12</v>
      </c>
      <c r="J67" s="43">
        <v>15</v>
      </c>
      <c r="K67" s="44"/>
      <c r="L67" s="43">
        <v>5</v>
      </c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32</v>
      </c>
      <c r="E70" s="9"/>
      <c r="F70" s="19">
        <f>SUM(F63:F69)</f>
        <v>500</v>
      </c>
      <c r="G70" s="19">
        <f t="shared" ref="G70:J70" si="10">SUM(G63:G69)</f>
        <v>21</v>
      </c>
      <c r="H70" s="19">
        <f t="shared" si="10"/>
        <v>13</v>
      </c>
      <c r="I70" s="19">
        <f t="shared" si="10"/>
        <v>96</v>
      </c>
      <c r="J70" s="19">
        <f t="shared" si="10"/>
        <v>504</v>
      </c>
      <c r="K70" s="72"/>
      <c r="L70" s="19">
        <v>53.01</v>
      </c>
    </row>
    <row r="71" spans="1:12" ht="15" x14ac:dyDescent="0.2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69" t="s">
        <v>66</v>
      </c>
      <c r="F71" s="70">
        <v>30</v>
      </c>
      <c r="G71" s="70">
        <v>1</v>
      </c>
      <c r="H71" s="70">
        <v>0</v>
      </c>
      <c r="I71" s="71">
        <v>9</v>
      </c>
      <c r="J71" s="70">
        <v>12</v>
      </c>
      <c r="K71" s="61"/>
      <c r="L71" s="43">
        <v>10.1</v>
      </c>
    </row>
    <row r="72" spans="1:12" ht="15" x14ac:dyDescent="0.25">
      <c r="A72" s="23"/>
      <c r="B72" s="15"/>
      <c r="C72" s="11"/>
      <c r="D72" s="7" t="s">
        <v>26</v>
      </c>
      <c r="E72" s="53" t="s">
        <v>67</v>
      </c>
      <c r="F72" s="55">
        <v>215</v>
      </c>
      <c r="G72" s="55">
        <v>3</v>
      </c>
      <c r="H72" s="55">
        <v>4</v>
      </c>
      <c r="I72" s="57">
        <v>10</v>
      </c>
      <c r="J72" s="55">
        <v>85</v>
      </c>
      <c r="K72" s="61">
        <v>170</v>
      </c>
      <c r="L72" s="43">
        <v>23</v>
      </c>
    </row>
    <row r="73" spans="1:12" ht="15" x14ac:dyDescent="0.25">
      <c r="A73" s="23"/>
      <c r="B73" s="15"/>
      <c r="C73" s="11"/>
      <c r="D73" s="7" t="s">
        <v>27</v>
      </c>
      <c r="E73" s="53" t="s">
        <v>68</v>
      </c>
      <c r="F73" s="55">
        <v>190</v>
      </c>
      <c r="G73" s="55">
        <v>19</v>
      </c>
      <c r="H73" s="55">
        <v>15</v>
      </c>
      <c r="I73" s="57">
        <v>10</v>
      </c>
      <c r="J73" s="55">
        <v>529</v>
      </c>
      <c r="K73" s="61">
        <v>599</v>
      </c>
      <c r="L73" s="43">
        <v>15.2</v>
      </c>
    </row>
    <row r="74" spans="1:12" ht="15" x14ac:dyDescent="0.25">
      <c r="A74" s="23"/>
      <c r="B74" s="15"/>
      <c r="C74" s="11"/>
      <c r="D74" s="7" t="s">
        <v>28</v>
      </c>
      <c r="E74" s="53"/>
      <c r="F74" s="55"/>
      <c r="G74" s="55"/>
      <c r="H74" s="55"/>
      <c r="I74" s="57"/>
      <c r="J74" s="55"/>
      <c r="K74" s="62"/>
      <c r="L74" s="43"/>
    </row>
    <row r="75" spans="1:12" ht="15" x14ac:dyDescent="0.25">
      <c r="A75" s="23"/>
      <c r="B75" s="15"/>
      <c r="C75" s="11"/>
      <c r="D75" s="7" t="s">
        <v>29</v>
      </c>
      <c r="E75" s="53" t="s">
        <v>41</v>
      </c>
      <c r="F75" s="55">
        <v>200</v>
      </c>
      <c r="G75" s="58">
        <v>0</v>
      </c>
      <c r="H75" s="58">
        <v>0</v>
      </c>
      <c r="I75" s="59">
        <v>24</v>
      </c>
      <c r="J75" s="58">
        <v>58</v>
      </c>
      <c r="K75" s="44">
        <v>943</v>
      </c>
      <c r="L75" s="43">
        <v>4.37</v>
      </c>
    </row>
    <row r="76" spans="1:12" ht="15" x14ac:dyDescent="0.25">
      <c r="A76" s="23"/>
      <c r="B76" s="15"/>
      <c r="C76" s="11"/>
      <c r="D76" s="7" t="s">
        <v>30</v>
      </c>
      <c r="E76" s="54"/>
      <c r="F76" s="56"/>
      <c r="G76" s="56"/>
      <c r="H76" s="56"/>
      <c r="I76" s="60"/>
      <c r="J76" s="56"/>
      <c r="K76" s="44"/>
      <c r="L76" s="43"/>
    </row>
    <row r="77" spans="1:12" ht="15" x14ac:dyDescent="0.25">
      <c r="A77" s="23"/>
      <c r="B77" s="15"/>
      <c r="C77" s="11"/>
      <c r="D77" s="7" t="s">
        <v>31</v>
      </c>
      <c r="E77" s="53" t="s">
        <v>49</v>
      </c>
      <c r="F77" s="55">
        <v>50</v>
      </c>
      <c r="G77" s="55">
        <v>3</v>
      </c>
      <c r="H77" s="55">
        <v>1</v>
      </c>
      <c r="I77" s="57">
        <v>17</v>
      </c>
      <c r="J77" s="55">
        <v>83</v>
      </c>
      <c r="K77" s="44"/>
      <c r="L77" s="43">
        <v>1.1399999999999999</v>
      </c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32</v>
      </c>
      <c r="E80" s="9"/>
      <c r="F80" s="19">
        <f>SUM(F71:F79)</f>
        <v>685</v>
      </c>
      <c r="G80" s="19">
        <f t="shared" ref="G80:J80" si="11">SUM(G71:G79)</f>
        <v>26</v>
      </c>
      <c r="H80" s="19">
        <f t="shared" si="11"/>
        <v>20</v>
      </c>
      <c r="I80" s="19">
        <f t="shared" si="11"/>
        <v>70</v>
      </c>
      <c r="J80" s="19">
        <f t="shared" si="11"/>
        <v>767</v>
      </c>
      <c r="K80" s="25"/>
      <c r="L80" s="19">
        <v>53.81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89" t="s">
        <v>4</v>
      </c>
      <c r="D81" s="90"/>
      <c r="E81" s="31"/>
      <c r="F81" s="32">
        <f>F70+F80</f>
        <v>1185</v>
      </c>
      <c r="G81" s="32">
        <f t="shared" ref="G81:L81" si="12">G70+G80</f>
        <v>47</v>
      </c>
      <c r="H81" s="32">
        <f t="shared" si="12"/>
        <v>33</v>
      </c>
      <c r="I81" s="32">
        <f t="shared" si="12"/>
        <v>166</v>
      </c>
      <c r="J81" s="32">
        <f t="shared" si="12"/>
        <v>1271</v>
      </c>
      <c r="K81" s="32"/>
      <c r="L81" s="32">
        <f t="shared" si="12"/>
        <v>106.82</v>
      </c>
    </row>
    <row r="82" spans="1:12" ht="15" x14ac:dyDescent="0.25">
      <c r="A82" s="20">
        <v>1</v>
      </c>
      <c r="B82" s="21">
        <v>5</v>
      </c>
      <c r="C82" s="22" t="s">
        <v>19</v>
      </c>
      <c r="D82" s="5" t="s">
        <v>20</v>
      </c>
      <c r="E82" s="5" t="s">
        <v>20</v>
      </c>
      <c r="F82" s="5" t="s">
        <v>20</v>
      </c>
      <c r="G82" s="40">
        <v>19</v>
      </c>
      <c r="H82" s="40">
        <v>15</v>
      </c>
      <c r="I82" s="40">
        <v>43</v>
      </c>
      <c r="J82" s="40">
        <v>202</v>
      </c>
      <c r="K82" s="41">
        <v>640</v>
      </c>
      <c r="L82" s="40">
        <v>25.9</v>
      </c>
    </row>
    <row r="83" spans="1:12" ht="15" x14ac:dyDescent="0.25">
      <c r="A83" s="23"/>
      <c r="B83" s="15"/>
      <c r="C83" s="11"/>
      <c r="D83" s="6" t="s">
        <v>28</v>
      </c>
      <c r="E83" s="6" t="s">
        <v>28</v>
      </c>
      <c r="F83" s="6" t="s">
        <v>28</v>
      </c>
      <c r="G83" s="43">
        <v>8</v>
      </c>
      <c r="H83" s="43">
        <v>3</v>
      </c>
      <c r="I83" s="43">
        <v>22</v>
      </c>
      <c r="J83" s="43">
        <v>149</v>
      </c>
      <c r="K83" s="44">
        <v>694</v>
      </c>
      <c r="L83" s="43">
        <v>10.1</v>
      </c>
    </row>
    <row r="84" spans="1:12" ht="15" x14ac:dyDescent="0.25">
      <c r="A84" s="23"/>
      <c r="B84" s="15"/>
      <c r="C84" s="11"/>
      <c r="D84" s="7" t="s">
        <v>29</v>
      </c>
      <c r="E84" s="7" t="s">
        <v>29</v>
      </c>
      <c r="F84" s="7" t="s">
        <v>29</v>
      </c>
      <c r="G84" s="43">
        <v>3</v>
      </c>
      <c r="H84" s="43">
        <v>1</v>
      </c>
      <c r="I84" s="43">
        <v>17</v>
      </c>
      <c r="J84" s="43">
        <v>83</v>
      </c>
      <c r="K84" s="44">
        <v>855</v>
      </c>
      <c r="L84" s="43">
        <v>2</v>
      </c>
    </row>
    <row r="85" spans="1:12" ht="15" x14ac:dyDescent="0.25">
      <c r="A85" s="23"/>
      <c r="B85" s="15"/>
      <c r="C85" s="11"/>
      <c r="D85" s="7" t="s">
        <v>22</v>
      </c>
      <c r="E85" s="7" t="s">
        <v>22</v>
      </c>
      <c r="F85" s="7" t="s">
        <v>22</v>
      </c>
      <c r="G85" s="43">
        <v>3</v>
      </c>
      <c r="H85" s="43">
        <v>1</v>
      </c>
      <c r="I85" s="43">
        <v>17</v>
      </c>
      <c r="J85" s="43">
        <v>83</v>
      </c>
      <c r="K85" s="44"/>
      <c r="L85" s="43">
        <v>1.1399999999999999</v>
      </c>
    </row>
    <row r="86" spans="1:12" ht="15" x14ac:dyDescent="0.25">
      <c r="A86" s="23"/>
      <c r="B86" s="15"/>
      <c r="C86" s="11"/>
      <c r="D86" s="7" t="s">
        <v>23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32</v>
      </c>
      <c r="E89" s="9"/>
      <c r="F89" s="19">
        <f>SUM(F82:F88)</f>
        <v>0</v>
      </c>
      <c r="G89" s="19">
        <f t="shared" ref="G89:J89" si="13">SUM(G82:G88)</f>
        <v>33</v>
      </c>
      <c r="H89" s="19">
        <f t="shared" si="13"/>
        <v>20</v>
      </c>
      <c r="I89" s="19">
        <f t="shared" si="13"/>
        <v>99</v>
      </c>
      <c r="J89" s="19">
        <f t="shared" si="13"/>
        <v>517</v>
      </c>
      <c r="K89" s="25"/>
      <c r="L89" s="19">
        <v>39.14</v>
      </c>
    </row>
    <row r="90" spans="1:12" ht="15" x14ac:dyDescent="0.25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26</v>
      </c>
      <c r="E91" s="53" t="s">
        <v>70</v>
      </c>
      <c r="F91" s="55">
        <v>215</v>
      </c>
      <c r="G91" s="55">
        <v>2</v>
      </c>
      <c r="H91" s="55">
        <v>4</v>
      </c>
      <c r="I91" s="57">
        <v>1</v>
      </c>
      <c r="J91" s="55">
        <v>80</v>
      </c>
      <c r="K91" s="61">
        <v>211</v>
      </c>
      <c r="L91" s="43">
        <v>22</v>
      </c>
    </row>
    <row r="92" spans="1:12" ht="15" x14ac:dyDescent="0.25">
      <c r="A92" s="23"/>
      <c r="B92" s="15"/>
      <c r="C92" s="11"/>
      <c r="D92" s="7" t="s">
        <v>27</v>
      </c>
      <c r="E92" s="51" t="s">
        <v>71</v>
      </c>
      <c r="F92" s="58">
        <v>60</v>
      </c>
      <c r="G92" s="58">
        <v>7</v>
      </c>
      <c r="H92" s="58">
        <v>14</v>
      </c>
      <c r="I92" s="59">
        <v>1</v>
      </c>
      <c r="J92" s="58">
        <v>164</v>
      </c>
      <c r="K92" s="62">
        <v>536</v>
      </c>
      <c r="L92" s="43">
        <v>20</v>
      </c>
    </row>
    <row r="93" spans="1:12" ht="15.75" thickBot="1" x14ac:dyDescent="0.3">
      <c r="A93" s="23"/>
      <c r="B93" s="15"/>
      <c r="C93" s="11"/>
      <c r="D93" s="7" t="s">
        <v>28</v>
      </c>
      <c r="E93" s="68" t="s">
        <v>64</v>
      </c>
      <c r="F93" s="73">
        <v>150</v>
      </c>
      <c r="G93" s="73">
        <v>4</v>
      </c>
      <c r="H93" s="73">
        <v>6</v>
      </c>
      <c r="I93" s="74">
        <v>40</v>
      </c>
      <c r="J93" s="73">
        <v>228</v>
      </c>
      <c r="K93" s="75">
        <v>682</v>
      </c>
      <c r="L93" s="43">
        <v>17.100000000000001</v>
      </c>
    </row>
    <row r="94" spans="1:12" ht="15" x14ac:dyDescent="0.25">
      <c r="A94" s="23"/>
      <c r="B94" s="15"/>
      <c r="C94" s="11"/>
      <c r="D94" s="7" t="s">
        <v>29</v>
      </c>
      <c r="E94" s="53" t="s">
        <v>72</v>
      </c>
      <c r="F94" s="55">
        <v>200</v>
      </c>
      <c r="G94" s="55">
        <v>1</v>
      </c>
      <c r="H94" s="55">
        <v>0</v>
      </c>
      <c r="I94" s="57">
        <v>31</v>
      </c>
      <c r="J94" s="55">
        <v>124</v>
      </c>
      <c r="K94" s="62">
        <v>855</v>
      </c>
      <c r="L94" s="43">
        <v>4</v>
      </c>
    </row>
    <row r="95" spans="1:12" ht="15" x14ac:dyDescent="0.25">
      <c r="A95" s="23"/>
      <c r="B95" s="15"/>
      <c r="C95" s="11"/>
      <c r="D95" s="7" t="s">
        <v>30</v>
      </c>
      <c r="E95" s="54"/>
      <c r="F95" s="56"/>
      <c r="G95" s="56"/>
      <c r="H95" s="56"/>
      <c r="I95" s="60"/>
      <c r="J95" s="56"/>
      <c r="K95" s="44"/>
      <c r="L95" s="43"/>
    </row>
    <row r="96" spans="1:12" ht="15" x14ac:dyDescent="0.25">
      <c r="A96" s="23"/>
      <c r="B96" s="15"/>
      <c r="C96" s="11"/>
      <c r="D96" s="7" t="s">
        <v>31</v>
      </c>
      <c r="E96" s="53" t="s">
        <v>49</v>
      </c>
      <c r="F96" s="55">
        <v>50</v>
      </c>
      <c r="G96" s="55">
        <v>3</v>
      </c>
      <c r="H96" s="55">
        <v>1</v>
      </c>
      <c r="I96" s="57">
        <v>17</v>
      </c>
      <c r="J96" s="55">
        <v>83</v>
      </c>
      <c r="K96" s="44"/>
      <c r="L96" s="43">
        <v>1.1399999999999999</v>
      </c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32</v>
      </c>
      <c r="E99" s="9"/>
      <c r="F99" s="19">
        <f>SUM(F90:F98)</f>
        <v>675</v>
      </c>
      <c r="G99" s="19">
        <f t="shared" ref="G99:J99" si="14">SUM(G90:G98)</f>
        <v>17</v>
      </c>
      <c r="H99" s="19">
        <f t="shared" si="14"/>
        <v>25</v>
      </c>
      <c r="I99" s="19">
        <f t="shared" si="14"/>
        <v>90</v>
      </c>
      <c r="J99" s="19">
        <f t="shared" si="14"/>
        <v>679</v>
      </c>
      <c r="K99" s="25"/>
      <c r="L99" s="19">
        <v>64.239999999999995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89" t="s">
        <v>4</v>
      </c>
      <c r="D100" s="90"/>
      <c r="E100" s="31"/>
      <c r="F100" s="32">
        <f>F89+F99</f>
        <v>675</v>
      </c>
      <c r="G100" s="32">
        <f t="shared" ref="G100:L100" si="15">G89+G99</f>
        <v>50</v>
      </c>
      <c r="H100" s="32">
        <f t="shared" si="15"/>
        <v>45</v>
      </c>
      <c r="I100" s="32">
        <f t="shared" si="15"/>
        <v>189</v>
      </c>
      <c r="J100" s="32">
        <f t="shared" si="15"/>
        <v>1196</v>
      </c>
      <c r="K100" s="32"/>
      <c r="L100" s="32">
        <f t="shared" si="15"/>
        <v>103.38</v>
      </c>
    </row>
    <row r="101" spans="1:12" ht="15" x14ac:dyDescent="0.25">
      <c r="A101" s="20">
        <v>2</v>
      </c>
      <c r="B101" s="21">
        <v>1</v>
      </c>
      <c r="C101" s="22" t="s">
        <v>19</v>
      </c>
      <c r="D101" s="5" t="s">
        <v>20</v>
      </c>
      <c r="E101" s="76" t="s">
        <v>73</v>
      </c>
      <c r="F101" s="40">
        <v>210</v>
      </c>
      <c r="G101" s="40">
        <v>6</v>
      </c>
      <c r="H101" s="40">
        <v>10</v>
      </c>
      <c r="I101" s="40">
        <v>33</v>
      </c>
      <c r="J101" s="40">
        <v>222</v>
      </c>
      <c r="K101" s="41" t="s">
        <v>74</v>
      </c>
      <c r="L101" s="40">
        <v>17.100000000000001</v>
      </c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21</v>
      </c>
      <c r="E103" s="42" t="s">
        <v>41</v>
      </c>
      <c r="F103" s="43">
        <v>200</v>
      </c>
      <c r="G103" s="43">
        <v>0</v>
      </c>
      <c r="H103" s="43">
        <v>0</v>
      </c>
      <c r="I103" s="43">
        <v>24</v>
      </c>
      <c r="J103" s="43">
        <v>58</v>
      </c>
      <c r="K103" s="44">
        <v>943</v>
      </c>
      <c r="L103" s="43">
        <v>4.37</v>
      </c>
    </row>
    <row r="104" spans="1:12" ht="15" x14ac:dyDescent="0.25">
      <c r="A104" s="23"/>
      <c r="B104" s="15"/>
      <c r="C104" s="11"/>
      <c r="D104" s="7" t="s">
        <v>22</v>
      </c>
      <c r="E104" s="42" t="s">
        <v>42</v>
      </c>
      <c r="F104" s="43">
        <v>40</v>
      </c>
      <c r="G104" s="43">
        <v>3</v>
      </c>
      <c r="H104" s="43">
        <v>1</v>
      </c>
      <c r="I104" s="43">
        <v>21</v>
      </c>
      <c r="J104" s="43">
        <v>105</v>
      </c>
      <c r="K104" s="44"/>
      <c r="L104" s="43">
        <v>1.1399999999999999</v>
      </c>
    </row>
    <row r="105" spans="1:12" ht="15" x14ac:dyDescent="0.25">
      <c r="A105" s="23"/>
      <c r="B105" s="15"/>
      <c r="C105" s="11"/>
      <c r="D105" s="7" t="s">
        <v>25</v>
      </c>
      <c r="E105" s="42" t="s">
        <v>43</v>
      </c>
      <c r="F105" s="43">
        <v>15</v>
      </c>
      <c r="G105" s="43">
        <v>5</v>
      </c>
      <c r="H105" s="43">
        <v>5</v>
      </c>
      <c r="I105" s="43">
        <v>0</v>
      </c>
      <c r="J105" s="43">
        <v>70</v>
      </c>
      <c r="K105" s="44" t="s">
        <v>75</v>
      </c>
      <c r="L105" s="43">
        <v>6</v>
      </c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.75" thickBot="1" x14ac:dyDescent="0.3">
      <c r="A108" s="24"/>
      <c r="B108" s="17"/>
      <c r="C108" s="8"/>
      <c r="D108" s="18" t="s">
        <v>32</v>
      </c>
      <c r="E108" s="9"/>
      <c r="F108" s="19">
        <f>SUM(F101:F107)</f>
        <v>465</v>
      </c>
      <c r="G108" s="19">
        <f t="shared" ref="G108:J108" si="16">SUM(G101:G107)</f>
        <v>14</v>
      </c>
      <c r="H108" s="19">
        <f t="shared" si="16"/>
        <v>16</v>
      </c>
      <c r="I108" s="19">
        <f t="shared" si="16"/>
        <v>78</v>
      </c>
      <c r="J108" s="19">
        <f t="shared" si="16"/>
        <v>455</v>
      </c>
      <c r="K108" s="25"/>
      <c r="L108" s="19">
        <v>28.61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24</v>
      </c>
      <c r="D109" s="7" t="s">
        <v>25</v>
      </c>
      <c r="E109" s="63" t="s">
        <v>58</v>
      </c>
      <c r="F109" s="77">
        <v>30</v>
      </c>
      <c r="G109" s="77">
        <v>20</v>
      </c>
      <c r="H109" s="77">
        <v>14</v>
      </c>
      <c r="I109" s="81">
        <v>24</v>
      </c>
      <c r="J109" s="77">
        <v>39</v>
      </c>
      <c r="K109" s="65" t="s">
        <v>61</v>
      </c>
      <c r="L109" s="43">
        <v>10.1</v>
      </c>
    </row>
    <row r="110" spans="1:12" ht="15" x14ac:dyDescent="0.25">
      <c r="A110" s="23"/>
      <c r="B110" s="15"/>
      <c r="C110" s="11"/>
      <c r="D110" s="7" t="s">
        <v>26</v>
      </c>
      <c r="E110" s="51" t="s">
        <v>76</v>
      </c>
      <c r="F110" s="78">
        <v>215</v>
      </c>
      <c r="G110" s="78">
        <v>5</v>
      </c>
      <c r="H110" s="78">
        <v>4</v>
      </c>
      <c r="I110" s="82">
        <v>18</v>
      </c>
      <c r="J110" s="78">
        <v>134</v>
      </c>
      <c r="K110" s="85">
        <v>206</v>
      </c>
      <c r="L110" s="43">
        <v>25.8</v>
      </c>
    </row>
    <row r="111" spans="1:12" ht="15" x14ac:dyDescent="0.25">
      <c r="A111" s="23"/>
      <c r="B111" s="15"/>
      <c r="C111" s="11"/>
      <c r="D111" s="7" t="s">
        <v>27</v>
      </c>
      <c r="E111" s="53" t="s">
        <v>77</v>
      </c>
      <c r="F111" s="79">
        <v>70</v>
      </c>
      <c r="G111" s="79">
        <v>10</v>
      </c>
      <c r="H111" s="79">
        <v>14</v>
      </c>
      <c r="I111" s="83">
        <v>1</v>
      </c>
      <c r="J111" s="79">
        <v>128</v>
      </c>
      <c r="K111" s="61">
        <v>607</v>
      </c>
      <c r="L111" s="43">
        <v>32.1</v>
      </c>
    </row>
    <row r="112" spans="1:12" ht="15.75" thickBot="1" x14ac:dyDescent="0.3">
      <c r="A112" s="23"/>
      <c r="B112" s="15"/>
      <c r="C112" s="11"/>
      <c r="D112" s="7" t="s">
        <v>28</v>
      </c>
      <c r="E112" s="53" t="s">
        <v>48</v>
      </c>
      <c r="F112" s="79">
        <v>155</v>
      </c>
      <c r="G112" s="78">
        <v>5</v>
      </c>
      <c r="H112" s="78">
        <v>6</v>
      </c>
      <c r="I112" s="82">
        <v>36</v>
      </c>
      <c r="J112" s="78">
        <v>228</v>
      </c>
      <c r="K112" s="75">
        <v>688</v>
      </c>
      <c r="L112" s="43">
        <v>11.2</v>
      </c>
    </row>
    <row r="113" spans="1:12" ht="15" x14ac:dyDescent="0.25">
      <c r="A113" s="23"/>
      <c r="B113" s="15"/>
      <c r="C113" s="11"/>
      <c r="D113" s="7" t="s">
        <v>29</v>
      </c>
      <c r="E113" s="53" t="s">
        <v>78</v>
      </c>
      <c r="F113" s="79">
        <v>200</v>
      </c>
      <c r="G113" s="79">
        <v>1</v>
      </c>
      <c r="H113" s="79">
        <v>0</v>
      </c>
      <c r="I113" s="83">
        <v>31</v>
      </c>
      <c r="J113" s="79">
        <v>124</v>
      </c>
      <c r="K113" s="62">
        <v>855</v>
      </c>
      <c r="L113" s="43">
        <v>4</v>
      </c>
    </row>
    <row r="114" spans="1:12" ht="15" x14ac:dyDescent="0.25">
      <c r="A114" s="23"/>
      <c r="B114" s="15"/>
      <c r="C114" s="11"/>
      <c r="D114" s="7" t="s">
        <v>30</v>
      </c>
      <c r="E114" s="54"/>
      <c r="F114" s="80"/>
      <c r="G114" s="80"/>
      <c r="H114" s="80"/>
      <c r="I114" s="84"/>
      <c r="J114" s="80"/>
      <c r="K114" s="67"/>
      <c r="L114" s="43"/>
    </row>
    <row r="115" spans="1:12" ht="15" x14ac:dyDescent="0.25">
      <c r="A115" s="23"/>
      <c r="B115" s="15"/>
      <c r="C115" s="11"/>
      <c r="D115" s="7" t="s">
        <v>31</v>
      </c>
      <c r="E115" s="53" t="s">
        <v>49</v>
      </c>
      <c r="F115" s="79">
        <v>50</v>
      </c>
      <c r="G115" s="79">
        <v>3</v>
      </c>
      <c r="H115" s="79">
        <v>1</v>
      </c>
      <c r="I115" s="83">
        <v>17</v>
      </c>
      <c r="J115" s="79">
        <v>83</v>
      </c>
      <c r="K115" s="61"/>
      <c r="L115" s="43">
        <v>1.1399999999999999</v>
      </c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32</v>
      </c>
      <c r="E118" s="9"/>
      <c r="F118" s="19">
        <f>SUM(F109:F117)</f>
        <v>720</v>
      </c>
      <c r="G118" s="19">
        <f t="shared" ref="G118:J118" si="17">SUM(G109:G117)</f>
        <v>44</v>
      </c>
      <c r="H118" s="19">
        <f t="shared" si="17"/>
        <v>39</v>
      </c>
      <c r="I118" s="19">
        <f t="shared" si="17"/>
        <v>127</v>
      </c>
      <c r="J118" s="19">
        <f t="shared" si="17"/>
        <v>736</v>
      </c>
      <c r="K118" s="25"/>
      <c r="L118" s="19">
        <v>84.34</v>
      </c>
    </row>
    <row r="119" spans="1:12" ht="15" customHeight="1" thickBot="1" x14ac:dyDescent="0.25">
      <c r="A119" s="29">
        <f>A101</f>
        <v>2</v>
      </c>
      <c r="B119" s="30">
        <f>B101</f>
        <v>1</v>
      </c>
      <c r="C119" s="89" t="s">
        <v>4</v>
      </c>
      <c r="D119" s="90"/>
      <c r="E119" s="31"/>
      <c r="F119" s="32">
        <f>F108+F118</f>
        <v>1185</v>
      </c>
      <c r="G119" s="32">
        <f t="shared" ref="G119:L119" si="18">G108+G118</f>
        <v>58</v>
      </c>
      <c r="H119" s="32">
        <f t="shared" si="18"/>
        <v>55</v>
      </c>
      <c r="I119" s="32">
        <f t="shared" si="18"/>
        <v>205</v>
      </c>
      <c r="J119" s="32">
        <f t="shared" si="18"/>
        <v>1191</v>
      </c>
      <c r="K119" s="32"/>
      <c r="L119" s="32">
        <f t="shared" si="18"/>
        <v>112.95</v>
      </c>
    </row>
    <row r="120" spans="1:12" ht="15.75" thickBot="1" x14ac:dyDescent="0.3">
      <c r="A120" s="14">
        <v>2</v>
      </c>
      <c r="B120" s="15">
        <v>2</v>
      </c>
      <c r="C120" s="22" t="s">
        <v>19</v>
      </c>
      <c r="D120" s="5" t="s">
        <v>20</v>
      </c>
      <c r="E120" s="39"/>
      <c r="F120" s="40"/>
      <c r="G120" s="40"/>
      <c r="H120" s="40"/>
      <c r="I120" s="40"/>
      <c r="J120" s="40"/>
      <c r="K120" s="41"/>
      <c r="L120" s="40"/>
    </row>
    <row r="121" spans="1:12" ht="15" x14ac:dyDescent="0.25">
      <c r="A121" s="14"/>
      <c r="B121" s="15"/>
      <c r="C121" s="11"/>
      <c r="D121" s="6" t="s">
        <v>57</v>
      </c>
      <c r="E121" s="76" t="s">
        <v>82</v>
      </c>
      <c r="F121" s="86">
        <v>165</v>
      </c>
      <c r="G121" s="86">
        <v>17</v>
      </c>
      <c r="H121" s="86">
        <v>28</v>
      </c>
      <c r="I121" s="87">
        <v>3</v>
      </c>
      <c r="J121" s="86">
        <v>199</v>
      </c>
      <c r="K121" s="65">
        <v>438</v>
      </c>
      <c r="L121" s="43">
        <v>9</v>
      </c>
    </row>
    <row r="122" spans="1:12" ht="15" x14ac:dyDescent="0.25">
      <c r="A122" s="14"/>
      <c r="B122" s="15"/>
      <c r="C122" s="11"/>
      <c r="D122" s="7" t="s">
        <v>21</v>
      </c>
      <c r="E122" s="53" t="s">
        <v>78</v>
      </c>
      <c r="F122" s="79">
        <v>200</v>
      </c>
      <c r="G122" s="79">
        <v>1</v>
      </c>
      <c r="H122" s="79">
        <v>0</v>
      </c>
      <c r="I122" s="83">
        <v>31</v>
      </c>
      <c r="J122" s="79">
        <v>124</v>
      </c>
      <c r="K122" s="62">
        <v>943</v>
      </c>
      <c r="L122" s="43">
        <v>4</v>
      </c>
    </row>
    <row r="123" spans="1:12" ht="15" x14ac:dyDescent="0.25">
      <c r="A123" s="14"/>
      <c r="B123" s="15"/>
      <c r="C123" s="11"/>
      <c r="D123" s="7" t="s">
        <v>22</v>
      </c>
      <c r="E123" s="52" t="s">
        <v>42</v>
      </c>
      <c r="F123" s="78">
        <v>40</v>
      </c>
      <c r="G123" s="78">
        <v>3</v>
      </c>
      <c r="H123" s="78">
        <v>1</v>
      </c>
      <c r="I123" s="82">
        <v>21</v>
      </c>
      <c r="J123" s="78">
        <v>89</v>
      </c>
      <c r="K123" s="62"/>
      <c r="L123" s="43">
        <v>1.1399999999999999</v>
      </c>
    </row>
    <row r="124" spans="1:12" ht="15" x14ac:dyDescent="0.25">
      <c r="A124" s="14"/>
      <c r="B124" s="15"/>
      <c r="C124" s="11"/>
      <c r="D124" s="7" t="s">
        <v>25</v>
      </c>
      <c r="E124" s="52"/>
      <c r="F124" s="78"/>
      <c r="G124" s="78"/>
      <c r="H124" s="78"/>
      <c r="I124" s="82"/>
      <c r="J124" s="78"/>
      <c r="K124" s="62"/>
      <c r="L124" s="43"/>
    </row>
    <row r="125" spans="1:12" ht="15" x14ac:dyDescent="0.25">
      <c r="A125" s="14"/>
      <c r="B125" s="15"/>
      <c r="C125" s="11"/>
      <c r="D125" s="6" t="s">
        <v>81</v>
      </c>
      <c r="E125" s="52" t="s">
        <v>83</v>
      </c>
      <c r="F125" s="78">
        <v>60</v>
      </c>
      <c r="G125" s="78">
        <v>7</v>
      </c>
      <c r="H125" s="78">
        <v>14</v>
      </c>
      <c r="I125" s="82">
        <v>1</v>
      </c>
      <c r="J125" s="78">
        <v>164</v>
      </c>
      <c r="K125" s="62">
        <v>536</v>
      </c>
      <c r="L125" s="43">
        <v>20</v>
      </c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32</v>
      </c>
      <c r="E127" s="9"/>
      <c r="F127" s="19">
        <f>SUM(F120:F126)</f>
        <v>465</v>
      </c>
      <c r="G127" s="19">
        <f t="shared" ref="G127:J127" si="19">SUM(G120:G126)</f>
        <v>28</v>
      </c>
      <c r="H127" s="19">
        <f t="shared" si="19"/>
        <v>43</v>
      </c>
      <c r="I127" s="19">
        <f t="shared" si="19"/>
        <v>56</v>
      </c>
      <c r="J127" s="19">
        <f t="shared" si="19"/>
        <v>576</v>
      </c>
      <c r="K127" s="25"/>
      <c r="L127" s="19">
        <v>34.14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24</v>
      </c>
      <c r="D128" s="7" t="s">
        <v>25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26</v>
      </c>
      <c r="E129" s="53" t="s">
        <v>79</v>
      </c>
      <c r="F129" s="79">
        <v>215</v>
      </c>
      <c r="G129" s="79">
        <v>2</v>
      </c>
      <c r="H129" s="79">
        <v>4</v>
      </c>
      <c r="I129" s="83">
        <v>1</v>
      </c>
      <c r="J129" s="79">
        <v>122</v>
      </c>
      <c r="K129" s="61">
        <v>196</v>
      </c>
      <c r="L129" s="43">
        <v>30.1</v>
      </c>
    </row>
    <row r="130" spans="1:12" ht="15" x14ac:dyDescent="0.25">
      <c r="A130" s="14"/>
      <c r="B130" s="15"/>
      <c r="C130" s="11"/>
      <c r="D130" s="7" t="s">
        <v>27</v>
      </c>
      <c r="E130" s="53" t="s">
        <v>55</v>
      </c>
      <c r="F130" s="79">
        <v>50</v>
      </c>
      <c r="G130" s="79">
        <v>19</v>
      </c>
      <c r="H130" s="79">
        <v>15</v>
      </c>
      <c r="I130" s="83">
        <v>43</v>
      </c>
      <c r="J130" s="79">
        <v>236</v>
      </c>
      <c r="K130" s="61">
        <v>591</v>
      </c>
      <c r="L130" s="43">
        <v>25.9</v>
      </c>
    </row>
    <row r="131" spans="1:12" ht="30" x14ac:dyDescent="0.25">
      <c r="A131" s="14"/>
      <c r="B131" s="15"/>
      <c r="C131" s="11"/>
      <c r="D131" s="7" t="s">
        <v>28</v>
      </c>
      <c r="E131" s="52" t="s">
        <v>80</v>
      </c>
      <c r="F131" s="78">
        <v>150</v>
      </c>
      <c r="G131" s="78">
        <v>3</v>
      </c>
      <c r="H131" s="78">
        <v>12</v>
      </c>
      <c r="I131" s="82">
        <v>17</v>
      </c>
      <c r="J131" s="78">
        <v>188</v>
      </c>
      <c r="K131" s="62">
        <v>715</v>
      </c>
      <c r="L131" s="43">
        <v>10</v>
      </c>
    </row>
    <row r="132" spans="1:12" ht="15" x14ac:dyDescent="0.25">
      <c r="A132" s="14"/>
      <c r="B132" s="15"/>
      <c r="C132" s="11"/>
      <c r="D132" s="7" t="s">
        <v>29</v>
      </c>
      <c r="E132" s="53" t="s">
        <v>41</v>
      </c>
      <c r="F132" s="79">
        <v>200</v>
      </c>
      <c r="G132" s="78">
        <v>0</v>
      </c>
      <c r="H132" s="78">
        <v>0</v>
      </c>
      <c r="I132" s="82">
        <v>24</v>
      </c>
      <c r="J132" s="78">
        <v>58</v>
      </c>
      <c r="K132" s="62">
        <v>943</v>
      </c>
      <c r="L132" s="43">
        <v>4.37</v>
      </c>
    </row>
    <row r="133" spans="1:12" ht="15" x14ac:dyDescent="0.25">
      <c r="A133" s="14"/>
      <c r="B133" s="15"/>
      <c r="C133" s="11"/>
      <c r="D133" s="7" t="s">
        <v>30</v>
      </c>
      <c r="E133" s="54"/>
      <c r="F133" s="80"/>
      <c r="G133" s="80"/>
      <c r="H133" s="80"/>
      <c r="I133" s="84"/>
      <c r="J133" s="80"/>
      <c r="K133" s="67"/>
      <c r="L133" s="43"/>
    </row>
    <row r="134" spans="1:12" ht="15" x14ac:dyDescent="0.25">
      <c r="A134" s="14"/>
      <c r="B134" s="15"/>
      <c r="C134" s="11"/>
      <c r="D134" s="7" t="s">
        <v>31</v>
      </c>
      <c r="E134" s="53" t="s">
        <v>49</v>
      </c>
      <c r="F134" s="79">
        <v>50</v>
      </c>
      <c r="G134" s="79">
        <v>3</v>
      </c>
      <c r="H134" s="79">
        <v>1</v>
      </c>
      <c r="I134" s="83">
        <v>17</v>
      </c>
      <c r="J134" s="79">
        <v>83</v>
      </c>
      <c r="K134" s="61"/>
      <c r="L134" s="43">
        <v>1.1399999999999999</v>
      </c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32</v>
      </c>
      <c r="E137" s="9"/>
      <c r="F137" s="19">
        <f>SUM(F128:F136)</f>
        <v>665</v>
      </c>
      <c r="G137" s="19">
        <f t="shared" ref="G137:J137" si="20">SUM(G128:G136)</f>
        <v>27</v>
      </c>
      <c r="H137" s="19">
        <f t="shared" si="20"/>
        <v>32</v>
      </c>
      <c r="I137" s="19">
        <f t="shared" si="20"/>
        <v>102</v>
      </c>
      <c r="J137" s="19">
        <f t="shared" si="20"/>
        <v>687</v>
      </c>
      <c r="K137" s="25"/>
      <c r="L137" s="19">
        <v>71.510000000000005</v>
      </c>
    </row>
    <row r="138" spans="1:12" ht="15" customHeight="1" thickBot="1" x14ac:dyDescent="0.25">
      <c r="A138" s="33">
        <f>A120</f>
        <v>2</v>
      </c>
      <c r="B138" s="33">
        <f>B120</f>
        <v>2</v>
      </c>
      <c r="C138" s="89" t="s">
        <v>4</v>
      </c>
      <c r="D138" s="90"/>
      <c r="E138" s="31"/>
      <c r="F138" s="32">
        <f>F127+F137</f>
        <v>1130</v>
      </c>
      <c r="G138" s="32">
        <f t="shared" ref="G138:L138" si="21">G127+G137</f>
        <v>55</v>
      </c>
      <c r="H138" s="32">
        <f t="shared" si="21"/>
        <v>75</v>
      </c>
      <c r="I138" s="32">
        <f t="shared" si="21"/>
        <v>158</v>
      </c>
      <c r="J138" s="32">
        <f t="shared" si="21"/>
        <v>1263</v>
      </c>
      <c r="K138" s="32"/>
      <c r="L138" s="32">
        <f t="shared" si="21"/>
        <v>105.65</v>
      </c>
    </row>
    <row r="139" spans="1:12" ht="15" x14ac:dyDescent="0.25">
      <c r="A139" s="20">
        <v>2</v>
      </c>
      <c r="B139" s="21">
        <v>3</v>
      </c>
      <c r="C139" s="22" t="s">
        <v>19</v>
      </c>
      <c r="D139" s="5" t="s">
        <v>20</v>
      </c>
      <c r="E139" s="63" t="s">
        <v>84</v>
      </c>
      <c r="F139" s="64">
        <v>60</v>
      </c>
      <c r="G139" s="64">
        <v>20</v>
      </c>
      <c r="H139" s="64">
        <v>14</v>
      </c>
      <c r="I139" s="88">
        <v>24</v>
      </c>
      <c r="J139" s="64">
        <v>202</v>
      </c>
      <c r="K139" s="65">
        <v>581</v>
      </c>
      <c r="L139" s="40">
        <v>32.1</v>
      </c>
    </row>
    <row r="140" spans="1:12" ht="15" x14ac:dyDescent="0.25">
      <c r="A140" s="23"/>
      <c r="B140" s="15"/>
      <c r="C140" s="11"/>
      <c r="D140" s="6" t="s">
        <v>29</v>
      </c>
      <c r="E140" s="53" t="s">
        <v>69</v>
      </c>
      <c r="F140" s="55">
        <v>200</v>
      </c>
      <c r="G140" s="55">
        <v>1</v>
      </c>
      <c r="H140" s="55">
        <v>0</v>
      </c>
      <c r="I140" s="57">
        <v>31</v>
      </c>
      <c r="J140" s="55">
        <v>124</v>
      </c>
      <c r="K140" s="62"/>
      <c r="L140" s="43">
        <v>2</v>
      </c>
    </row>
    <row r="141" spans="1:12" ht="15" x14ac:dyDescent="0.25">
      <c r="A141" s="23"/>
      <c r="B141" s="15"/>
      <c r="C141" s="11"/>
      <c r="D141" s="7" t="s">
        <v>22</v>
      </c>
      <c r="E141" s="53" t="s">
        <v>49</v>
      </c>
      <c r="F141" s="58">
        <v>30</v>
      </c>
      <c r="G141" s="58">
        <v>3</v>
      </c>
      <c r="H141" s="58">
        <v>1</v>
      </c>
      <c r="I141" s="59">
        <v>17</v>
      </c>
      <c r="J141" s="58">
        <v>83</v>
      </c>
      <c r="K141" s="62"/>
      <c r="L141" s="43">
        <v>1.1399999999999999</v>
      </c>
    </row>
    <row r="142" spans="1:12" ht="15.75" customHeight="1" x14ac:dyDescent="0.25">
      <c r="A142" s="23"/>
      <c r="B142" s="15"/>
      <c r="C142" s="11"/>
      <c r="D142" s="7" t="s">
        <v>25</v>
      </c>
      <c r="E142" s="52" t="s">
        <v>85</v>
      </c>
      <c r="F142" s="58">
        <v>30</v>
      </c>
      <c r="G142" s="58">
        <v>2</v>
      </c>
      <c r="H142" s="58">
        <v>0</v>
      </c>
      <c r="I142" s="59">
        <v>15</v>
      </c>
      <c r="J142" s="58">
        <v>55</v>
      </c>
      <c r="K142" s="62">
        <v>90</v>
      </c>
      <c r="L142" s="43">
        <v>10.1</v>
      </c>
    </row>
    <row r="143" spans="1:12" ht="15" x14ac:dyDescent="0.25">
      <c r="A143" s="23"/>
      <c r="B143" s="15"/>
      <c r="C143" s="11"/>
      <c r="D143" s="7" t="s">
        <v>28</v>
      </c>
      <c r="E143" s="51" t="s">
        <v>48</v>
      </c>
      <c r="F143" s="58">
        <v>155</v>
      </c>
      <c r="G143" s="58">
        <v>5</v>
      </c>
      <c r="H143" s="58">
        <v>6</v>
      </c>
      <c r="I143" s="59">
        <v>36</v>
      </c>
      <c r="J143" s="58">
        <v>128</v>
      </c>
      <c r="K143" s="62">
        <v>688</v>
      </c>
      <c r="L143" s="43">
        <v>11.2</v>
      </c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.75" thickBot="1" x14ac:dyDescent="0.3">
      <c r="A146" s="24"/>
      <c r="B146" s="17"/>
      <c r="C146" s="8"/>
      <c r="D146" s="18" t="s">
        <v>32</v>
      </c>
      <c r="E146" s="9"/>
      <c r="F146" s="19">
        <f>SUM(F139:F145)</f>
        <v>475</v>
      </c>
      <c r="G146" s="19">
        <f t="shared" ref="G146:J146" si="22">SUM(G139:G145)</f>
        <v>31</v>
      </c>
      <c r="H146" s="19">
        <f t="shared" si="22"/>
        <v>21</v>
      </c>
      <c r="I146" s="19">
        <f t="shared" si="22"/>
        <v>123</v>
      </c>
      <c r="J146" s="19">
        <f t="shared" si="22"/>
        <v>592</v>
      </c>
      <c r="K146" s="25"/>
      <c r="L146" s="19">
        <v>56.54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24</v>
      </c>
      <c r="D147" s="7" t="s">
        <v>25</v>
      </c>
      <c r="E147" s="63" t="s">
        <v>58</v>
      </c>
      <c r="F147" s="64">
        <v>30</v>
      </c>
      <c r="G147" s="64">
        <v>20</v>
      </c>
      <c r="H147" s="64">
        <v>14</v>
      </c>
      <c r="I147" s="88">
        <v>24</v>
      </c>
      <c r="J147" s="64">
        <v>39</v>
      </c>
      <c r="K147" s="65" t="s">
        <v>61</v>
      </c>
      <c r="L147" s="43">
        <v>10.1</v>
      </c>
    </row>
    <row r="148" spans="1:12" ht="15" x14ac:dyDescent="0.25">
      <c r="A148" s="23"/>
      <c r="B148" s="15"/>
      <c r="C148" s="11"/>
      <c r="D148" s="7" t="s">
        <v>26</v>
      </c>
      <c r="E148" s="53" t="s">
        <v>86</v>
      </c>
      <c r="F148" s="55">
        <v>215</v>
      </c>
      <c r="G148" s="55">
        <v>2</v>
      </c>
      <c r="H148" s="55">
        <v>4</v>
      </c>
      <c r="I148" s="57">
        <v>8</v>
      </c>
      <c r="J148" s="55">
        <v>218</v>
      </c>
      <c r="K148" s="61">
        <v>187</v>
      </c>
      <c r="L148" s="43">
        <v>21.8</v>
      </c>
    </row>
    <row r="149" spans="1:12" ht="15" x14ac:dyDescent="0.25">
      <c r="A149" s="23"/>
      <c r="B149" s="15"/>
      <c r="C149" s="11"/>
      <c r="D149" s="7" t="s">
        <v>27</v>
      </c>
      <c r="E149" s="53" t="s">
        <v>87</v>
      </c>
      <c r="F149" s="55">
        <v>190</v>
      </c>
      <c r="G149" s="55">
        <v>17</v>
      </c>
      <c r="H149" s="55">
        <v>9</v>
      </c>
      <c r="I149" s="57">
        <v>21</v>
      </c>
      <c r="J149" s="55">
        <v>125</v>
      </c>
      <c r="K149" s="61">
        <v>599</v>
      </c>
      <c r="L149" s="43">
        <v>15.2</v>
      </c>
    </row>
    <row r="150" spans="1:12" ht="15.75" thickBot="1" x14ac:dyDescent="0.3">
      <c r="A150" s="23"/>
      <c r="B150" s="15"/>
      <c r="C150" s="11"/>
      <c r="D150" s="7" t="s">
        <v>28</v>
      </c>
      <c r="E150" s="68"/>
      <c r="F150" s="73"/>
      <c r="G150" s="73"/>
      <c r="H150" s="73"/>
      <c r="I150" s="74"/>
      <c r="J150" s="73"/>
      <c r="K150" s="75"/>
      <c r="L150" s="43"/>
    </row>
    <row r="151" spans="1:12" ht="15" x14ac:dyDescent="0.25">
      <c r="A151" s="23"/>
      <c r="B151" s="15"/>
      <c r="C151" s="11"/>
      <c r="D151" s="7" t="s">
        <v>29</v>
      </c>
      <c r="E151" s="53" t="s">
        <v>41</v>
      </c>
      <c r="F151" s="55">
        <v>200</v>
      </c>
      <c r="G151" s="58">
        <v>0</v>
      </c>
      <c r="H151" s="58">
        <v>0</v>
      </c>
      <c r="I151" s="59">
        <v>24</v>
      </c>
      <c r="J151" s="58">
        <v>58</v>
      </c>
      <c r="K151" s="62">
        <v>943</v>
      </c>
      <c r="L151" s="43">
        <v>4.37</v>
      </c>
    </row>
    <row r="152" spans="1:12" ht="15" x14ac:dyDescent="0.25">
      <c r="A152" s="23"/>
      <c r="B152" s="15"/>
      <c r="C152" s="11"/>
      <c r="D152" s="7" t="s">
        <v>30</v>
      </c>
      <c r="E152" s="54"/>
      <c r="F152" s="56"/>
      <c r="G152" s="56"/>
      <c r="H152" s="56"/>
      <c r="I152" s="60"/>
      <c r="J152" s="56"/>
      <c r="K152" s="67"/>
      <c r="L152" s="43"/>
    </row>
    <row r="153" spans="1:12" ht="15" x14ac:dyDescent="0.25">
      <c r="A153" s="23"/>
      <c r="B153" s="15"/>
      <c r="C153" s="11"/>
      <c r="D153" s="7" t="s">
        <v>31</v>
      </c>
      <c r="E153" s="53" t="s">
        <v>49</v>
      </c>
      <c r="F153" s="55">
        <v>50</v>
      </c>
      <c r="G153" s="55">
        <v>3</v>
      </c>
      <c r="H153" s="55">
        <v>1</v>
      </c>
      <c r="I153" s="57">
        <v>17</v>
      </c>
      <c r="J153" s="55">
        <v>83</v>
      </c>
      <c r="K153" s="61"/>
      <c r="L153" s="43">
        <v>1.1399999999999999</v>
      </c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32</v>
      </c>
      <c r="E156" s="9"/>
      <c r="F156" s="19">
        <f>SUM(F147:F155)</f>
        <v>685</v>
      </c>
      <c r="G156" s="19">
        <f t="shared" ref="G156:J156" si="23">SUM(G147:G155)</f>
        <v>42</v>
      </c>
      <c r="H156" s="19">
        <f t="shared" si="23"/>
        <v>28</v>
      </c>
      <c r="I156" s="19">
        <f t="shared" si="23"/>
        <v>94</v>
      </c>
      <c r="J156" s="19">
        <f t="shared" si="23"/>
        <v>523</v>
      </c>
      <c r="K156" s="25"/>
      <c r="L156" s="19">
        <v>52.61</v>
      </c>
    </row>
    <row r="157" spans="1:12" ht="15.75" customHeight="1" thickBot="1" x14ac:dyDescent="0.25">
      <c r="A157" s="29">
        <f>A139</f>
        <v>2</v>
      </c>
      <c r="B157" s="30">
        <f>B139</f>
        <v>3</v>
      </c>
      <c r="C157" s="89" t="s">
        <v>4</v>
      </c>
      <c r="D157" s="90"/>
      <c r="E157" s="31"/>
      <c r="F157" s="32">
        <f>F146+F156</f>
        <v>1160</v>
      </c>
      <c r="G157" s="32">
        <f t="shared" ref="G157:L157" si="24">G146+G156</f>
        <v>73</v>
      </c>
      <c r="H157" s="32">
        <f t="shared" si="24"/>
        <v>49</v>
      </c>
      <c r="I157" s="32">
        <f t="shared" si="24"/>
        <v>217</v>
      </c>
      <c r="J157" s="32">
        <f t="shared" si="24"/>
        <v>1115</v>
      </c>
      <c r="K157" s="32"/>
      <c r="L157" s="32">
        <f t="shared" si="24"/>
        <v>109.15</v>
      </c>
    </row>
    <row r="158" spans="1:12" ht="15" x14ac:dyDescent="0.25">
      <c r="A158" s="20">
        <v>2</v>
      </c>
      <c r="B158" s="21">
        <v>4</v>
      </c>
      <c r="C158" s="22" t="s">
        <v>19</v>
      </c>
      <c r="D158" s="5" t="s">
        <v>20</v>
      </c>
      <c r="E158" s="53" t="s">
        <v>55</v>
      </c>
      <c r="F158" s="55">
        <v>70</v>
      </c>
      <c r="G158" s="55">
        <v>19</v>
      </c>
      <c r="H158" s="55">
        <v>15</v>
      </c>
      <c r="I158" s="57">
        <v>43</v>
      </c>
      <c r="J158" s="55">
        <v>206</v>
      </c>
      <c r="K158" s="61">
        <v>591</v>
      </c>
      <c r="L158" s="40">
        <v>25.9</v>
      </c>
    </row>
    <row r="159" spans="1:12" ht="15" x14ac:dyDescent="0.25">
      <c r="A159" s="23"/>
      <c r="B159" s="15"/>
      <c r="C159" s="11"/>
      <c r="D159" s="6" t="s">
        <v>88</v>
      </c>
      <c r="E159" s="53" t="s">
        <v>89</v>
      </c>
      <c r="F159" s="55">
        <v>207</v>
      </c>
      <c r="G159" s="58">
        <v>0</v>
      </c>
      <c r="H159" s="58">
        <v>0</v>
      </c>
      <c r="I159" s="59">
        <v>24</v>
      </c>
      <c r="J159" s="58">
        <v>58</v>
      </c>
      <c r="K159" s="61">
        <v>943</v>
      </c>
      <c r="L159" s="43">
        <v>5</v>
      </c>
    </row>
    <row r="160" spans="1:12" ht="15.75" thickBot="1" x14ac:dyDescent="0.3">
      <c r="A160" s="23"/>
      <c r="B160" s="15"/>
      <c r="C160" s="11"/>
      <c r="D160" s="7" t="s">
        <v>22</v>
      </c>
      <c r="E160" s="53" t="s">
        <v>49</v>
      </c>
      <c r="F160" s="58">
        <v>30</v>
      </c>
      <c r="G160" s="58">
        <v>3</v>
      </c>
      <c r="H160" s="58">
        <v>1</v>
      </c>
      <c r="I160" s="59">
        <v>17</v>
      </c>
      <c r="J160" s="58">
        <v>83</v>
      </c>
      <c r="K160" s="75"/>
      <c r="L160" s="43">
        <v>1.1399999999999999</v>
      </c>
    </row>
    <row r="161" spans="1:12" ht="15" x14ac:dyDescent="0.25">
      <c r="A161" s="23"/>
      <c r="B161" s="15"/>
      <c r="C161" s="11"/>
      <c r="D161" s="7" t="s">
        <v>25</v>
      </c>
      <c r="E161" s="63" t="s">
        <v>58</v>
      </c>
      <c r="F161" s="64">
        <v>30</v>
      </c>
      <c r="G161" s="64">
        <v>20</v>
      </c>
      <c r="H161" s="64">
        <v>14</v>
      </c>
      <c r="I161" s="88">
        <v>24</v>
      </c>
      <c r="J161" s="64">
        <v>39</v>
      </c>
      <c r="K161" s="62" t="s">
        <v>61</v>
      </c>
      <c r="L161" s="43">
        <v>10.1</v>
      </c>
    </row>
    <row r="162" spans="1:12" ht="30" x14ac:dyDescent="0.25">
      <c r="A162" s="23"/>
      <c r="B162" s="15"/>
      <c r="C162" s="11"/>
      <c r="D162" s="7" t="s">
        <v>28</v>
      </c>
      <c r="E162" s="52" t="s">
        <v>90</v>
      </c>
      <c r="F162" s="58">
        <v>150</v>
      </c>
      <c r="G162" s="58">
        <v>3</v>
      </c>
      <c r="H162" s="58">
        <v>12</v>
      </c>
      <c r="I162" s="59">
        <v>17</v>
      </c>
      <c r="J162" s="58">
        <v>112</v>
      </c>
      <c r="K162" s="61">
        <v>715</v>
      </c>
      <c r="L162" s="43">
        <v>10</v>
      </c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61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32</v>
      </c>
      <c r="E165" s="9"/>
      <c r="F165" s="19">
        <f>SUM(F158:F164)</f>
        <v>487</v>
      </c>
      <c r="G165" s="19">
        <f t="shared" ref="G165:J165" si="25">SUM(G158:G164)</f>
        <v>45</v>
      </c>
      <c r="H165" s="19">
        <f t="shared" si="25"/>
        <v>42</v>
      </c>
      <c r="I165" s="19">
        <f t="shared" si="25"/>
        <v>125</v>
      </c>
      <c r="J165" s="19">
        <f t="shared" si="25"/>
        <v>498</v>
      </c>
      <c r="K165" s="25"/>
      <c r="L165" s="19">
        <v>52.14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24</v>
      </c>
      <c r="D166" s="7" t="s">
        <v>25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26</v>
      </c>
      <c r="E167" s="53" t="s">
        <v>91</v>
      </c>
      <c r="F167" s="55">
        <v>200</v>
      </c>
      <c r="G167" s="55">
        <v>3</v>
      </c>
      <c r="H167" s="55">
        <v>4</v>
      </c>
      <c r="I167" s="57">
        <v>10</v>
      </c>
      <c r="J167" s="55">
        <v>85</v>
      </c>
      <c r="K167" s="61">
        <v>170</v>
      </c>
      <c r="L167" s="43">
        <v>23</v>
      </c>
    </row>
    <row r="168" spans="1:12" ht="15" x14ac:dyDescent="0.25">
      <c r="A168" s="23"/>
      <c r="B168" s="15"/>
      <c r="C168" s="11"/>
      <c r="D168" s="7" t="s">
        <v>27</v>
      </c>
      <c r="E168" s="53" t="s">
        <v>51</v>
      </c>
      <c r="F168" s="55">
        <v>80</v>
      </c>
      <c r="G168" s="55">
        <v>10</v>
      </c>
      <c r="H168" s="55">
        <v>14</v>
      </c>
      <c r="I168" s="57">
        <v>1</v>
      </c>
      <c r="J168" s="55">
        <v>256</v>
      </c>
      <c r="K168" s="61">
        <v>591</v>
      </c>
      <c r="L168" s="43">
        <v>23</v>
      </c>
    </row>
    <row r="169" spans="1:12" ht="15.75" thickBot="1" x14ac:dyDescent="0.3">
      <c r="A169" s="23"/>
      <c r="B169" s="15"/>
      <c r="C169" s="11"/>
      <c r="D169" s="7" t="s">
        <v>28</v>
      </c>
      <c r="E169" s="68" t="s">
        <v>92</v>
      </c>
      <c r="F169" s="73">
        <v>150</v>
      </c>
      <c r="G169" s="73">
        <v>4</v>
      </c>
      <c r="H169" s="73">
        <v>6</v>
      </c>
      <c r="I169" s="74">
        <v>40</v>
      </c>
      <c r="J169" s="73">
        <v>228</v>
      </c>
      <c r="K169" s="75">
        <v>682</v>
      </c>
      <c r="L169" s="43">
        <v>17.899999999999999</v>
      </c>
    </row>
    <row r="170" spans="1:12" ht="15" x14ac:dyDescent="0.25">
      <c r="A170" s="23"/>
      <c r="B170" s="15"/>
      <c r="C170" s="11"/>
      <c r="D170" s="7" t="s">
        <v>29</v>
      </c>
      <c r="E170" s="53" t="s">
        <v>78</v>
      </c>
      <c r="F170" s="55">
        <v>200</v>
      </c>
      <c r="G170" s="55">
        <v>0</v>
      </c>
      <c r="H170" s="57">
        <v>31</v>
      </c>
      <c r="I170" s="59">
        <v>24</v>
      </c>
      <c r="J170" s="55">
        <v>1</v>
      </c>
      <c r="K170" s="62">
        <v>943</v>
      </c>
      <c r="L170" s="43">
        <v>4</v>
      </c>
    </row>
    <row r="171" spans="1:12" ht="15" x14ac:dyDescent="0.25">
      <c r="A171" s="23"/>
      <c r="B171" s="15"/>
      <c r="C171" s="11"/>
      <c r="D171" s="7" t="s">
        <v>30</v>
      </c>
      <c r="E171" s="54"/>
      <c r="F171" s="56"/>
      <c r="G171" s="56"/>
      <c r="H171" s="56"/>
      <c r="I171" s="60"/>
      <c r="J171" s="56"/>
      <c r="K171" s="67"/>
      <c r="L171" s="43"/>
    </row>
    <row r="172" spans="1:12" ht="15" x14ac:dyDescent="0.25">
      <c r="A172" s="23"/>
      <c r="B172" s="15"/>
      <c r="C172" s="11"/>
      <c r="D172" s="7" t="s">
        <v>31</v>
      </c>
      <c r="E172" s="53" t="s">
        <v>49</v>
      </c>
      <c r="F172" s="58">
        <v>50</v>
      </c>
      <c r="G172" s="58">
        <v>3</v>
      </c>
      <c r="H172" s="58">
        <v>1</v>
      </c>
      <c r="I172" s="59">
        <v>17</v>
      </c>
      <c r="J172" s="58">
        <v>83</v>
      </c>
      <c r="K172" s="61"/>
      <c r="L172" s="43">
        <v>1.1399999999999999</v>
      </c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32</v>
      </c>
      <c r="E175" s="9"/>
      <c r="F175" s="19">
        <f>SUM(F166:F174)</f>
        <v>680</v>
      </c>
      <c r="G175" s="19">
        <f t="shared" ref="G175:J175" si="26">SUM(G166:G174)</f>
        <v>20</v>
      </c>
      <c r="H175" s="19">
        <f t="shared" si="26"/>
        <v>56</v>
      </c>
      <c r="I175" s="19">
        <f t="shared" si="26"/>
        <v>92</v>
      </c>
      <c r="J175" s="19">
        <f t="shared" si="26"/>
        <v>653</v>
      </c>
      <c r="K175" s="25"/>
      <c r="L175" s="19">
        <v>69.040000000000006</v>
      </c>
    </row>
    <row r="176" spans="1:12" ht="15.75" customHeight="1" thickBot="1" x14ac:dyDescent="0.25">
      <c r="A176" s="29">
        <f>A158</f>
        <v>2</v>
      </c>
      <c r="B176" s="30">
        <f>B158</f>
        <v>4</v>
      </c>
      <c r="C176" s="89" t="s">
        <v>4</v>
      </c>
      <c r="D176" s="90"/>
      <c r="E176" s="31"/>
      <c r="F176" s="32">
        <f>F165+F175</f>
        <v>1167</v>
      </c>
      <c r="G176" s="32">
        <f t="shared" ref="G176:L176" si="27">G165+G175</f>
        <v>65</v>
      </c>
      <c r="H176" s="32">
        <f t="shared" si="27"/>
        <v>98</v>
      </c>
      <c r="I176" s="32">
        <f t="shared" si="27"/>
        <v>217</v>
      </c>
      <c r="J176" s="32">
        <f t="shared" si="27"/>
        <v>1151</v>
      </c>
      <c r="K176" s="32"/>
      <c r="L176" s="32">
        <f t="shared" si="27"/>
        <v>121.18</v>
      </c>
    </row>
    <row r="177" spans="1:12" ht="15" x14ac:dyDescent="0.25">
      <c r="A177" s="20">
        <v>2</v>
      </c>
      <c r="B177" s="21">
        <v>5</v>
      </c>
      <c r="C177" s="22" t="s">
        <v>19</v>
      </c>
      <c r="D177" s="5" t="s">
        <v>20</v>
      </c>
      <c r="E177" s="52" t="s">
        <v>93</v>
      </c>
      <c r="F177" s="58">
        <v>70</v>
      </c>
      <c r="G177" s="58">
        <v>7</v>
      </c>
      <c r="H177" s="58">
        <v>14</v>
      </c>
      <c r="I177" s="59">
        <v>1</v>
      </c>
      <c r="J177" s="58">
        <v>164</v>
      </c>
      <c r="K177" s="62">
        <v>536</v>
      </c>
      <c r="L177" s="40">
        <v>25.9</v>
      </c>
    </row>
    <row r="178" spans="1:12" ht="15" x14ac:dyDescent="0.25">
      <c r="A178" s="23"/>
      <c r="B178" s="15"/>
      <c r="C178" s="11"/>
      <c r="D178" s="95" t="s">
        <v>88</v>
      </c>
      <c r="E178" s="53" t="s">
        <v>78</v>
      </c>
      <c r="F178" s="55">
        <v>200</v>
      </c>
      <c r="G178" s="58">
        <v>0</v>
      </c>
      <c r="H178" s="58">
        <v>0</v>
      </c>
      <c r="I178" s="59">
        <v>23</v>
      </c>
      <c r="J178" s="58">
        <v>102</v>
      </c>
      <c r="K178" s="62">
        <v>902</v>
      </c>
      <c r="L178" s="43">
        <v>4</v>
      </c>
    </row>
    <row r="179" spans="1:12" ht="15" x14ac:dyDescent="0.25">
      <c r="A179" s="23"/>
      <c r="B179" s="15"/>
      <c r="C179" s="11"/>
      <c r="D179" s="96" t="s">
        <v>22</v>
      </c>
      <c r="E179" s="53" t="s">
        <v>49</v>
      </c>
      <c r="F179" s="58">
        <v>30</v>
      </c>
      <c r="G179" s="58">
        <v>3</v>
      </c>
      <c r="H179" s="58">
        <v>1</v>
      </c>
      <c r="I179" s="59">
        <v>17</v>
      </c>
      <c r="J179" s="58">
        <v>83</v>
      </c>
      <c r="K179" s="62"/>
      <c r="L179" s="43">
        <v>1.1399999999999999</v>
      </c>
    </row>
    <row r="180" spans="1:12" ht="15" x14ac:dyDescent="0.25">
      <c r="A180" s="23"/>
      <c r="B180" s="15"/>
      <c r="C180" s="11"/>
      <c r="D180" s="96" t="s">
        <v>25</v>
      </c>
      <c r="E180" s="52" t="s">
        <v>85</v>
      </c>
      <c r="F180" s="58">
        <v>30</v>
      </c>
      <c r="G180" s="58">
        <v>2</v>
      </c>
      <c r="H180" s="58">
        <v>0</v>
      </c>
      <c r="I180" s="59">
        <v>15</v>
      </c>
      <c r="J180" s="58">
        <v>55</v>
      </c>
      <c r="K180" s="62">
        <v>90</v>
      </c>
      <c r="L180" s="43">
        <v>10.1</v>
      </c>
    </row>
    <row r="181" spans="1:12" ht="15" x14ac:dyDescent="0.25">
      <c r="A181" s="23"/>
      <c r="B181" s="15"/>
      <c r="C181" s="11"/>
      <c r="D181" s="96" t="s">
        <v>28</v>
      </c>
      <c r="E181" s="51" t="s">
        <v>48</v>
      </c>
      <c r="F181" s="58">
        <v>155</v>
      </c>
      <c r="G181" s="58">
        <v>5</v>
      </c>
      <c r="H181" s="58">
        <v>6</v>
      </c>
      <c r="I181" s="59">
        <v>36</v>
      </c>
      <c r="J181" s="58">
        <v>128</v>
      </c>
      <c r="K181" s="62">
        <v>688</v>
      </c>
      <c r="L181" s="43">
        <v>11.2</v>
      </c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thickBot="1" x14ac:dyDescent="0.3">
      <c r="A184" s="24"/>
      <c r="B184" s="17"/>
      <c r="C184" s="8"/>
      <c r="D184" s="18" t="s">
        <v>32</v>
      </c>
      <c r="E184" s="9"/>
      <c r="F184" s="19">
        <f>SUM(F177:F183)</f>
        <v>485</v>
      </c>
      <c r="G184" s="19">
        <f t="shared" ref="G184:J184" si="28">SUM(G177:G183)</f>
        <v>17</v>
      </c>
      <c r="H184" s="19">
        <f t="shared" si="28"/>
        <v>21</v>
      </c>
      <c r="I184" s="19">
        <f t="shared" si="28"/>
        <v>92</v>
      </c>
      <c r="J184" s="19">
        <f t="shared" si="28"/>
        <v>532</v>
      </c>
      <c r="K184" s="25"/>
      <c r="L184" s="19">
        <v>52.34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24</v>
      </c>
      <c r="D185" s="7" t="s">
        <v>25</v>
      </c>
      <c r="E185" s="63" t="s">
        <v>58</v>
      </c>
      <c r="F185" s="64">
        <v>30</v>
      </c>
      <c r="G185" s="64">
        <v>20</v>
      </c>
      <c r="H185" s="64">
        <v>14</v>
      </c>
      <c r="I185" s="88">
        <v>24</v>
      </c>
      <c r="J185" s="64">
        <v>39</v>
      </c>
      <c r="K185" s="65" t="s">
        <v>61</v>
      </c>
      <c r="L185" s="43">
        <v>10.1</v>
      </c>
    </row>
    <row r="186" spans="1:12" ht="15" x14ac:dyDescent="0.25">
      <c r="A186" s="23"/>
      <c r="B186" s="15"/>
      <c r="C186" s="11"/>
      <c r="D186" s="7" t="s">
        <v>26</v>
      </c>
      <c r="E186" s="53" t="s">
        <v>94</v>
      </c>
      <c r="F186" s="55">
        <v>215</v>
      </c>
      <c r="G186" s="55">
        <v>2</v>
      </c>
      <c r="H186" s="55">
        <v>5</v>
      </c>
      <c r="I186" s="57">
        <v>11</v>
      </c>
      <c r="J186" s="55">
        <v>258</v>
      </c>
      <c r="K186" s="61">
        <v>216</v>
      </c>
      <c r="L186" s="43">
        <v>23</v>
      </c>
    </row>
    <row r="187" spans="1:12" ht="15" x14ac:dyDescent="0.25">
      <c r="A187" s="23"/>
      <c r="B187" s="15"/>
      <c r="C187" s="11"/>
      <c r="D187" s="7" t="s">
        <v>27</v>
      </c>
      <c r="E187" s="52" t="s">
        <v>83</v>
      </c>
      <c r="F187" s="58">
        <v>60</v>
      </c>
      <c r="G187" s="58">
        <v>7</v>
      </c>
      <c r="H187" s="58">
        <v>14</v>
      </c>
      <c r="I187" s="59">
        <v>1</v>
      </c>
      <c r="J187" s="58">
        <v>164</v>
      </c>
      <c r="K187" s="62">
        <v>536</v>
      </c>
      <c r="L187" s="43">
        <v>20</v>
      </c>
    </row>
    <row r="188" spans="1:12" ht="15" x14ac:dyDescent="0.25">
      <c r="A188" s="23"/>
      <c r="B188" s="15"/>
      <c r="C188" s="11"/>
      <c r="D188" s="7" t="s">
        <v>28</v>
      </c>
      <c r="E188" s="53" t="s">
        <v>56</v>
      </c>
      <c r="F188" s="55">
        <v>150</v>
      </c>
      <c r="G188" s="55">
        <v>3</v>
      </c>
      <c r="H188" s="55">
        <v>8</v>
      </c>
      <c r="I188" s="57">
        <v>22</v>
      </c>
      <c r="J188" s="55">
        <v>189</v>
      </c>
      <c r="K188" s="61">
        <v>694</v>
      </c>
      <c r="L188" s="43">
        <v>10.1</v>
      </c>
    </row>
    <row r="189" spans="1:12" ht="15" x14ac:dyDescent="0.25">
      <c r="A189" s="23"/>
      <c r="B189" s="15"/>
      <c r="C189" s="11"/>
      <c r="D189" s="7" t="s">
        <v>29</v>
      </c>
      <c r="E189" s="53" t="s">
        <v>89</v>
      </c>
      <c r="F189" s="55">
        <v>200</v>
      </c>
      <c r="G189" s="58">
        <v>0</v>
      </c>
      <c r="H189" s="58">
        <v>0</v>
      </c>
      <c r="I189" s="59">
        <v>24</v>
      </c>
      <c r="J189" s="58">
        <v>58</v>
      </c>
      <c r="K189" s="62">
        <v>943</v>
      </c>
      <c r="L189" s="43">
        <v>5</v>
      </c>
    </row>
    <row r="190" spans="1:12" ht="15" x14ac:dyDescent="0.25">
      <c r="A190" s="23"/>
      <c r="B190" s="15"/>
      <c r="C190" s="11"/>
      <c r="D190" s="7" t="s">
        <v>30</v>
      </c>
      <c r="E190" s="54"/>
      <c r="F190" s="56"/>
      <c r="G190" s="56"/>
      <c r="H190" s="56"/>
      <c r="I190" s="60"/>
      <c r="J190" s="56"/>
      <c r="K190" s="62"/>
      <c r="L190" s="43"/>
    </row>
    <row r="191" spans="1:12" ht="15" x14ac:dyDescent="0.25">
      <c r="A191" s="23"/>
      <c r="B191" s="15"/>
      <c r="C191" s="11"/>
      <c r="D191" s="7" t="s">
        <v>31</v>
      </c>
      <c r="E191" s="53" t="s">
        <v>49</v>
      </c>
      <c r="F191" s="55">
        <v>50</v>
      </c>
      <c r="G191" s="55">
        <v>3</v>
      </c>
      <c r="H191" s="55">
        <v>1</v>
      </c>
      <c r="I191" s="57">
        <v>17</v>
      </c>
      <c r="J191" s="55">
        <v>83</v>
      </c>
      <c r="K191" s="44"/>
      <c r="L191" s="43">
        <v>1.1399999999999999</v>
      </c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32</v>
      </c>
      <c r="E194" s="9"/>
      <c r="F194" s="19">
        <f>SUM(F185:F193)</f>
        <v>705</v>
      </c>
      <c r="G194" s="19">
        <f t="shared" ref="G194:J194" si="29">SUM(G185:G193)</f>
        <v>35</v>
      </c>
      <c r="H194" s="19">
        <f t="shared" si="29"/>
        <v>42</v>
      </c>
      <c r="I194" s="19">
        <f t="shared" si="29"/>
        <v>99</v>
      </c>
      <c r="J194" s="19">
        <f t="shared" si="29"/>
        <v>791</v>
      </c>
      <c r="K194" s="25"/>
      <c r="L194" s="19">
        <v>69.34</v>
      </c>
    </row>
    <row r="195" spans="1:12" ht="15" customHeight="1" thickBot="1" x14ac:dyDescent="0.25">
      <c r="A195" s="29">
        <f>A177</f>
        <v>2</v>
      </c>
      <c r="B195" s="30">
        <f>B177</f>
        <v>5</v>
      </c>
      <c r="C195" s="89" t="s">
        <v>4</v>
      </c>
      <c r="D195" s="90"/>
      <c r="E195" s="31"/>
      <c r="F195" s="32">
        <f>F184+F194</f>
        <v>1190</v>
      </c>
      <c r="G195" s="32">
        <f t="shared" ref="G195:L195" si="30">G184+G194</f>
        <v>52</v>
      </c>
      <c r="H195" s="32">
        <f t="shared" si="30"/>
        <v>63</v>
      </c>
      <c r="I195" s="32">
        <f t="shared" si="30"/>
        <v>191</v>
      </c>
      <c r="J195" s="32">
        <f t="shared" si="30"/>
        <v>1323</v>
      </c>
      <c r="K195" s="32"/>
      <c r="L195" s="32">
        <f t="shared" si="30"/>
        <v>121.68</v>
      </c>
    </row>
    <row r="196" spans="1:12" ht="12.75" customHeight="1" thickBot="1" x14ac:dyDescent="0.25">
      <c r="A196" s="27"/>
      <c r="B196" s="28"/>
      <c r="C196" s="91" t="s">
        <v>5</v>
      </c>
      <c r="D196" s="91"/>
      <c r="E196" s="91"/>
      <c r="F196" s="34">
        <f>(F24+F43+F62+F81+F100+F119+F138+F157+F176+F195)/(IF(F24=0,0,1)+IF(F43=0,0,1)+IF(F62=0,0,1)+IF(F81=0,0,1)+IF(F100=0,0,1)+IF(F119=0,0,1)+IF(F138=0,0,1)+IF(F157=0,0,1)+IF(F176=0,0,1)+IF(F195=0,0,1))</f>
        <v>1116.9000000000001</v>
      </c>
      <c r="G196" s="34">
        <f t="shared" ref="G196:J196" si="31">(G24+G43+G62+G81+G100+G119+G138+G157+G176+G195)/(IF(G24=0,0,1)+IF(G43=0,0,1)+IF(G62=0,0,1)+IF(G81=0,0,1)+IF(G100=0,0,1)+IF(G119=0,0,1)+IF(G138=0,0,1)+IF(G157=0,0,1)+IF(G176=0,0,1)+IF(G195=0,0,1))</f>
        <v>55.5</v>
      </c>
      <c r="H196" s="34">
        <f t="shared" si="31"/>
        <v>55.9</v>
      </c>
      <c r="I196" s="34">
        <f t="shared" si="31"/>
        <v>187.9</v>
      </c>
      <c r="J196" s="34">
        <f t="shared" si="31"/>
        <v>1192.5999999999999</v>
      </c>
      <c r="K196" s="34"/>
      <c r="L196" s="34">
        <f t="shared" ref="L196" si="32">(L24+L43+L62+L81+L100+L119+L138+L157+L176+L195)/(IF(L24=0,0,1)+IF(L43=0,0,1)+IF(L62=0,0,1)+IF(L81=0,0,1)+IF(L100=0,0,1)+IF(L119=0,0,1)+IF(L138=0,0,1)+IF(L157=0,0,1)+IF(L176=0,0,1)+IF(L195=0,0,1))</f>
        <v>108.46300000000001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2023-11-18T16:29:45Z</cp:lastPrinted>
  <dcterms:created xsi:type="dcterms:W3CDTF">2022-05-16T14:23:56Z</dcterms:created>
  <dcterms:modified xsi:type="dcterms:W3CDTF">2023-11-19T13:56:58Z</dcterms:modified>
</cp:coreProperties>
</file>